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ur\Desktop\"/>
    </mc:Choice>
  </mc:AlternateContent>
  <bookViews>
    <workbookView xWindow="0" yWindow="0" windowWidth="23040" windowHeight="8610" tabRatio="601"/>
  </bookViews>
  <sheets>
    <sheet name="NdF" sheetId="4" r:id="rId1"/>
    <sheet name="Bases" sheetId="2" r:id="rId2"/>
    <sheet name="Janvier" sheetId="1" r:id="rId3"/>
    <sheet name="Février" sheetId="18" r:id="rId4"/>
    <sheet name="Mars" sheetId="19" r:id="rId5"/>
    <sheet name="Avril" sheetId="20" r:id="rId6"/>
    <sheet name="Mai" sheetId="21" r:id="rId7"/>
    <sheet name="Juin" sheetId="22" r:id="rId8"/>
    <sheet name="Juillet" sheetId="23" r:id="rId9"/>
    <sheet name="Août" sheetId="24" r:id="rId10"/>
    <sheet name="Septembre" sheetId="25" r:id="rId11"/>
    <sheet name="Octobre" sheetId="26" r:id="rId12"/>
    <sheet name="Novembre" sheetId="27" r:id="rId13"/>
    <sheet name="Décembre" sheetId="28" r:id="rId14"/>
  </sheets>
  <definedNames>
    <definedName name="Forfait">NdF!$V$5:$V$6</definedName>
    <definedName name="Véhicule" localSheetId="9">Août!$AJ$6:$AJ$10</definedName>
    <definedName name="Véhicule" localSheetId="5">Avril!$AJ$6:$AJ$10</definedName>
    <definedName name="Véhicule" localSheetId="13">Décembre!$AJ$6:$AJ$10</definedName>
    <definedName name="Véhicule" localSheetId="3">Février!$AJ$6:$AJ$10</definedName>
    <definedName name="Véhicule" localSheetId="8">Juillet!$AJ$6:$AJ$10</definedName>
    <definedName name="Véhicule" localSheetId="7">Juin!$AJ$6:$AJ$10</definedName>
    <definedName name="Véhicule" localSheetId="6">Mai!$AJ$6:$AJ$10</definedName>
    <definedName name="Véhicule" localSheetId="4">Mars!$AJ$6:$AJ$10</definedName>
    <definedName name="Véhicule" localSheetId="12">Novembre!$AJ$6:$AJ$10</definedName>
    <definedName name="Véhicule" localSheetId="11">Octobre!$AJ$6:$AJ$10</definedName>
    <definedName name="Véhicule" localSheetId="10">Septembre!$AJ$6:$AJ$10</definedName>
    <definedName name="Véhicule">Janvier!$AJ$6:$AJ$10</definedName>
    <definedName name="_xlnm.Print_Area" localSheetId="9">Août!$B$1:$AG$100</definedName>
    <definedName name="_xlnm.Print_Area" localSheetId="5">Avril!$B$1:$AG$100</definedName>
    <definedName name="_xlnm.Print_Area" localSheetId="13">Décembre!$B$1:$AG$100</definedName>
    <definedName name="_xlnm.Print_Area" localSheetId="3">Février!$B$1:$AG$100</definedName>
    <definedName name="_xlnm.Print_Area" localSheetId="2">Janvier!$B$1:$AG$100</definedName>
    <definedName name="_xlnm.Print_Area" localSheetId="8">Juillet!$B$1:$AG$100</definedName>
    <definedName name="_xlnm.Print_Area" localSheetId="7">Juin!$B$1:$AG$100</definedName>
    <definedName name="_xlnm.Print_Area" localSheetId="6">Mai!$B$1:$AG$100</definedName>
    <definedName name="_xlnm.Print_Area" localSheetId="4">Mars!$B$1:$AG$100</definedName>
    <definedName name="_xlnm.Print_Area" localSheetId="12">Novembre!$B$1:$AG$100</definedName>
    <definedName name="_xlnm.Print_Area" localSheetId="11">Octobre!$B$1:$AG$100</definedName>
    <definedName name="_xlnm.Print_Area" localSheetId="10">Septembre!$B$1:$AG$100</definedName>
  </definedNames>
  <calcPr calcId="162913"/>
</workbook>
</file>

<file path=xl/calcChain.xml><?xml version="1.0" encoding="utf-8"?>
<calcChain xmlns="http://schemas.openxmlformats.org/spreadsheetml/2006/main">
  <c r="E38" i="2" l="1"/>
  <c r="D38" i="2"/>
  <c r="C38" i="2"/>
  <c r="C26" i="4" l="1"/>
  <c r="C25" i="4"/>
  <c r="C24" i="4"/>
  <c r="C23" i="4"/>
  <c r="C22" i="4"/>
  <c r="C21" i="4"/>
  <c r="C20" i="4"/>
  <c r="C19" i="4"/>
  <c r="C18" i="4"/>
  <c r="C17" i="4"/>
  <c r="C16" i="4"/>
  <c r="Y21" i="2"/>
  <c r="F91" i="28"/>
  <c r="E26" i="4" s="1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AF74" i="28"/>
  <c r="AE74" i="28"/>
  <c r="F87" i="28" s="1"/>
  <c r="AC74" i="28"/>
  <c r="AB74" i="28"/>
  <c r="F86" i="28" s="1"/>
  <c r="AA74" i="28"/>
  <c r="Z74" i="28"/>
  <c r="Y74" i="28"/>
  <c r="X74" i="28"/>
  <c r="F84" i="28" s="1"/>
  <c r="W74" i="28"/>
  <c r="F83" i="28" s="1"/>
  <c r="V74" i="28"/>
  <c r="F82" i="28" s="1"/>
  <c r="U74" i="28"/>
  <c r="T74" i="28"/>
  <c r="F81" i="28" s="1"/>
  <c r="S74" i="28"/>
  <c r="R74" i="28"/>
  <c r="Q74" i="28"/>
  <c r="P74" i="28"/>
  <c r="O74" i="28"/>
  <c r="N74" i="28"/>
  <c r="M74" i="28"/>
  <c r="L74" i="28"/>
  <c r="K74" i="28"/>
  <c r="J74" i="28"/>
  <c r="F79" i="28" s="1"/>
  <c r="G74" i="28"/>
  <c r="BZ73" i="28"/>
  <c r="BY73" i="28"/>
  <c r="CA73" i="28" s="1"/>
  <c r="BV73" i="28"/>
  <c r="BZ72" i="28"/>
  <c r="BY72" i="28"/>
  <c r="CA72" i="28" s="1"/>
  <c r="BV72" i="28"/>
  <c r="BZ71" i="28"/>
  <c r="BY71" i="28"/>
  <c r="CA71" i="28" s="1"/>
  <c r="BV71" i="28"/>
  <c r="BZ70" i="28"/>
  <c r="BY70" i="28"/>
  <c r="CA70" i="28" s="1"/>
  <c r="BV70" i="28"/>
  <c r="BZ69" i="28"/>
  <c r="BY69" i="28"/>
  <c r="CA69" i="28" s="1"/>
  <c r="BV69" i="28"/>
  <c r="BZ68" i="28"/>
  <c r="BY68" i="28"/>
  <c r="CA68" i="28" s="1"/>
  <c r="BV68" i="28"/>
  <c r="BZ67" i="28"/>
  <c r="BY67" i="28"/>
  <c r="CA67" i="28" s="1"/>
  <c r="BV67" i="28"/>
  <c r="BZ66" i="28"/>
  <c r="BY66" i="28"/>
  <c r="CA66" i="28" s="1"/>
  <c r="BV66" i="28"/>
  <c r="BZ65" i="28"/>
  <c r="BY65" i="28"/>
  <c r="CA65" i="28" s="1"/>
  <c r="BV65" i="28"/>
  <c r="BZ64" i="28"/>
  <c r="BY64" i="28"/>
  <c r="BV64" i="28"/>
  <c r="BZ63" i="28"/>
  <c r="BY63" i="28"/>
  <c r="CA63" i="28" s="1"/>
  <c r="BV63" i="28"/>
  <c r="BZ62" i="28"/>
  <c r="BY62" i="28"/>
  <c r="BV62" i="28"/>
  <c r="BZ61" i="28"/>
  <c r="CA61" i="28" s="1"/>
  <c r="BY61" i="28"/>
  <c r="BV61" i="28"/>
  <c r="BZ60" i="28"/>
  <c r="BY60" i="28"/>
  <c r="BV60" i="28"/>
  <c r="BZ59" i="28"/>
  <c r="BY59" i="28"/>
  <c r="BV59" i="28"/>
  <c r="BZ58" i="28"/>
  <c r="BY58" i="28"/>
  <c r="BV58" i="28"/>
  <c r="BZ57" i="28"/>
  <c r="CA57" i="28" s="1"/>
  <c r="BY57" i="28"/>
  <c r="BV57" i="28"/>
  <c r="BZ56" i="28"/>
  <c r="CA56" i="28" s="1"/>
  <c r="BY56" i="28"/>
  <c r="BV56" i="28"/>
  <c r="BZ55" i="28"/>
  <c r="CA55" i="28" s="1"/>
  <c r="BY55" i="28"/>
  <c r="BV55" i="28"/>
  <c r="BZ54" i="28"/>
  <c r="BY54" i="28"/>
  <c r="BV54" i="28"/>
  <c r="BZ53" i="28"/>
  <c r="BY53" i="28"/>
  <c r="BV53" i="28"/>
  <c r="BZ52" i="28"/>
  <c r="BY52" i="28"/>
  <c r="CA52" i="28" s="1"/>
  <c r="BV52" i="28"/>
  <c r="BZ51" i="28"/>
  <c r="BY51" i="28"/>
  <c r="CA51" i="28" s="1"/>
  <c r="BV51" i="28"/>
  <c r="BZ50" i="28"/>
  <c r="BY50" i="28"/>
  <c r="BV50" i="28"/>
  <c r="BZ49" i="28"/>
  <c r="CA49" i="28" s="1"/>
  <c r="BY49" i="28"/>
  <c r="BV49" i="28"/>
  <c r="BZ48" i="28"/>
  <c r="BY48" i="28"/>
  <c r="BV48" i="28"/>
  <c r="BZ47" i="28"/>
  <c r="BY47" i="28"/>
  <c r="BV47" i="28"/>
  <c r="BZ46" i="28"/>
  <c r="BY46" i="28"/>
  <c r="BV46" i="28"/>
  <c r="BZ45" i="28"/>
  <c r="CA45" i="28" s="1"/>
  <c r="BY45" i="28"/>
  <c r="BV45" i="28"/>
  <c r="BZ44" i="28"/>
  <c r="CA44" i="28" s="1"/>
  <c r="BY44" i="28"/>
  <c r="BV44" i="28"/>
  <c r="BZ43" i="28"/>
  <c r="BY43" i="28"/>
  <c r="BV43" i="28"/>
  <c r="BZ42" i="28"/>
  <c r="BY42" i="28"/>
  <c r="CA42" i="28" s="1"/>
  <c r="BV42" i="28"/>
  <c r="BZ41" i="28"/>
  <c r="BY41" i="28"/>
  <c r="CA41" i="28" s="1"/>
  <c r="BV41" i="28"/>
  <c r="CA40" i="28"/>
  <c r="BZ40" i="28"/>
  <c r="BY40" i="28"/>
  <c r="BV40" i="28"/>
  <c r="BZ39" i="28"/>
  <c r="CA39" i="28" s="1"/>
  <c r="BY39" i="28"/>
  <c r="BV39" i="28"/>
  <c r="BZ38" i="28"/>
  <c r="BY38" i="28"/>
  <c r="BV38" i="28"/>
  <c r="BZ37" i="28"/>
  <c r="BY37" i="28"/>
  <c r="CA37" i="28" s="1"/>
  <c r="BV37" i="28"/>
  <c r="BZ36" i="28"/>
  <c r="BY36" i="28"/>
  <c r="CA36" i="28" s="1"/>
  <c r="BV36" i="28"/>
  <c r="BZ35" i="28"/>
  <c r="BY35" i="28"/>
  <c r="BV35" i="28"/>
  <c r="BZ34" i="28"/>
  <c r="BY34" i="28"/>
  <c r="BV34" i="28"/>
  <c r="BZ33" i="28"/>
  <c r="BY33" i="28"/>
  <c r="CA33" i="28" s="1"/>
  <c r="BV33" i="28"/>
  <c r="BZ32" i="28"/>
  <c r="BY32" i="28"/>
  <c r="CA32" i="28" s="1"/>
  <c r="BV32" i="28"/>
  <c r="BZ31" i="28"/>
  <c r="BY31" i="28"/>
  <c r="BV31" i="28"/>
  <c r="BZ30" i="28"/>
  <c r="BY30" i="28"/>
  <c r="BV30" i="28"/>
  <c r="BZ29" i="28"/>
  <c r="BY29" i="28"/>
  <c r="CA29" i="28" s="1"/>
  <c r="BV29" i="28"/>
  <c r="BZ28" i="28"/>
  <c r="BY28" i="28"/>
  <c r="BV28" i="28"/>
  <c r="BZ27" i="28"/>
  <c r="BY27" i="28"/>
  <c r="BV27" i="28"/>
  <c r="BZ26" i="28"/>
  <c r="BY26" i="28"/>
  <c r="CA26" i="28" s="1"/>
  <c r="BV26" i="28"/>
  <c r="BZ25" i="28"/>
  <c r="BY25" i="28"/>
  <c r="CA25" i="28" s="1"/>
  <c r="BV25" i="28"/>
  <c r="BZ24" i="28"/>
  <c r="BY24" i="28"/>
  <c r="BV24" i="28"/>
  <c r="BZ23" i="28"/>
  <c r="BY23" i="28"/>
  <c r="CA23" i="28" s="1"/>
  <c r="BV23" i="28"/>
  <c r="BZ22" i="28"/>
  <c r="BY22" i="28"/>
  <c r="BV22" i="28"/>
  <c r="BZ21" i="28"/>
  <c r="CA21" i="28" s="1"/>
  <c r="BY21" i="28"/>
  <c r="BV21" i="28"/>
  <c r="BZ20" i="28"/>
  <c r="BY20" i="28"/>
  <c r="BV20" i="28"/>
  <c r="BZ19" i="28"/>
  <c r="BY19" i="28"/>
  <c r="CA19" i="28" s="1"/>
  <c r="BV19" i="28"/>
  <c r="BZ18" i="28"/>
  <c r="BY18" i="28"/>
  <c r="CA18" i="28" s="1"/>
  <c r="BV18" i="28"/>
  <c r="BZ17" i="28"/>
  <c r="BY17" i="28"/>
  <c r="BV17" i="28"/>
  <c r="BZ16" i="28"/>
  <c r="BY16" i="28"/>
  <c r="CA16" i="28" s="1"/>
  <c r="BV16" i="28"/>
  <c r="BZ15" i="28"/>
  <c r="BY15" i="28"/>
  <c r="CA15" i="28" s="1"/>
  <c r="BV15" i="28"/>
  <c r="BZ14" i="28"/>
  <c r="BY14" i="28"/>
  <c r="BV14" i="28"/>
  <c r="M9" i="28"/>
  <c r="L9" i="28"/>
  <c r="K9" i="28"/>
  <c r="J9" i="28"/>
  <c r="I9" i="28"/>
  <c r="M8" i="28"/>
  <c r="L8" i="28"/>
  <c r="K8" i="28"/>
  <c r="J8" i="28"/>
  <c r="I8" i="28"/>
  <c r="D8" i="28"/>
  <c r="M7" i="28"/>
  <c r="BR71" i="28" s="1"/>
  <c r="L7" i="28"/>
  <c r="AV54" i="28" s="1"/>
  <c r="K7" i="28"/>
  <c r="AU54" i="28" s="1"/>
  <c r="J7" i="28"/>
  <c r="I7" i="28"/>
  <c r="BN65" i="28" s="1"/>
  <c r="D7" i="28"/>
  <c r="M6" i="28"/>
  <c r="L6" i="28"/>
  <c r="K6" i="28"/>
  <c r="J6" i="28"/>
  <c r="I6" i="28"/>
  <c r="D6" i="28"/>
  <c r="M5" i="28"/>
  <c r="L5" i="28"/>
  <c r="K5" i="28"/>
  <c r="J5" i="28"/>
  <c r="I5" i="28"/>
  <c r="D5" i="28"/>
  <c r="F91" i="27"/>
  <c r="E25" i="4" s="1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AF74" i="27"/>
  <c r="AE74" i="27"/>
  <c r="AC74" i="27"/>
  <c r="AB74" i="27"/>
  <c r="F86" i="27" s="1"/>
  <c r="AA74" i="27"/>
  <c r="Z74" i="27"/>
  <c r="Y74" i="27"/>
  <c r="X74" i="27"/>
  <c r="F84" i="27" s="1"/>
  <c r="W74" i="27"/>
  <c r="F83" i="27" s="1"/>
  <c r="V74" i="27"/>
  <c r="F82" i="27" s="1"/>
  <c r="U74" i="27"/>
  <c r="T74" i="27"/>
  <c r="F81" i="27" s="1"/>
  <c r="S74" i="27"/>
  <c r="R74" i="27"/>
  <c r="Q74" i="27"/>
  <c r="P74" i="27"/>
  <c r="O74" i="27"/>
  <c r="N74" i="27"/>
  <c r="M74" i="27"/>
  <c r="L74" i="27"/>
  <c r="K74" i="27"/>
  <c r="J74" i="27"/>
  <c r="F79" i="27" s="1"/>
  <c r="G74" i="27"/>
  <c r="BZ73" i="27"/>
  <c r="BY73" i="27"/>
  <c r="CA73" i="27" s="1"/>
  <c r="BV73" i="27"/>
  <c r="BZ72" i="27"/>
  <c r="BY72" i="27"/>
  <c r="CA72" i="27" s="1"/>
  <c r="BV72" i="27"/>
  <c r="BZ71" i="27"/>
  <c r="BY71" i="27"/>
  <c r="CA71" i="27" s="1"/>
  <c r="BV71" i="27"/>
  <c r="BZ70" i="27"/>
  <c r="BY70" i="27"/>
  <c r="CA70" i="27" s="1"/>
  <c r="BV70" i="27"/>
  <c r="BZ69" i="27"/>
  <c r="BY69" i="27"/>
  <c r="CA69" i="27" s="1"/>
  <c r="BV69" i="27"/>
  <c r="BZ68" i="27"/>
  <c r="BY68" i="27"/>
  <c r="CA68" i="27" s="1"/>
  <c r="BV68" i="27"/>
  <c r="BZ67" i="27"/>
  <c r="BY67" i="27"/>
  <c r="CA67" i="27" s="1"/>
  <c r="BV67" i="27"/>
  <c r="BZ66" i="27"/>
  <c r="BY66" i="27"/>
  <c r="CA66" i="27" s="1"/>
  <c r="BV66" i="27"/>
  <c r="BZ65" i="27"/>
  <c r="BY65" i="27"/>
  <c r="CA65" i="27" s="1"/>
  <c r="BV65" i="27"/>
  <c r="BZ64" i="27"/>
  <c r="BY64" i="27"/>
  <c r="CA64" i="27" s="1"/>
  <c r="BV64" i="27"/>
  <c r="BZ63" i="27"/>
  <c r="BY63" i="27"/>
  <c r="CA63" i="27" s="1"/>
  <c r="BV63" i="27"/>
  <c r="BZ62" i="27"/>
  <c r="BY62" i="27"/>
  <c r="BV62" i="27"/>
  <c r="BZ61" i="27"/>
  <c r="BY61" i="27"/>
  <c r="CA61" i="27" s="1"/>
  <c r="BV61" i="27"/>
  <c r="BZ60" i="27"/>
  <c r="BY60" i="27"/>
  <c r="CA60" i="27" s="1"/>
  <c r="BV60" i="27"/>
  <c r="BZ59" i="27"/>
  <c r="BY59" i="27"/>
  <c r="CA59" i="27" s="1"/>
  <c r="BV59" i="27"/>
  <c r="BZ58" i="27"/>
  <c r="BY58" i="27"/>
  <c r="CA58" i="27" s="1"/>
  <c r="BV58" i="27"/>
  <c r="BZ57" i="27"/>
  <c r="BY57" i="27"/>
  <c r="BV57" i="27"/>
  <c r="BZ56" i="27"/>
  <c r="BY56" i="27"/>
  <c r="BV56" i="27"/>
  <c r="BZ55" i="27"/>
  <c r="BY55" i="27"/>
  <c r="CA55" i="27" s="1"/>
  <c r="BV55" i="27"/>
  <c r="BZ54" i="27"/>
  <c r="BY54" i="27"/>
  <c r="BV54" i="27"/>
  <c r="BZ53" i="27"/>
  <c r="BY53" i="27"/>
  <c r="CA53" i="27" s="1"/>
  <c r="BV53" i="27"/>
  <c r="BZ52" i="27"/>
  <c r="BY52" i="27"/>
  <c r="BV52" i="27"/>
  <c r="BZ51" i="27"/>
  <c r="BY51" i="27"/>
  <c r="BV51" i="27"/>
  <c r="BZ50" i="27"/>
  <c r="BY50" i="27"/>
  <c r="BV50" i="27"/>
  <c r="BZ49" i="27"/>
  <c r="BY49" i="27"/>
  <c r="BV49" i="27"/>
  <c r="BZ48" i="27"/>
  <c r="BY48" i="27"/>
  <c r="BV48" i="27"/>
  <c r="BZ47" i="27"/>
  <c r="BY47" i="27"/>
  <c r="BV47" i="27"/>
  <c r="BZ46" i="27"/>
  <c r="BY46" i="27"/>
  <c r="BV46" i="27"/>
  <c r="BZ45" i="27"/>
  <c r="BY45" i="27"/>
  <c r="BV45" i="27"/>
  <c r="BZ44" i="27"/>
  <c r="BY44" i="27"/>
  <c r="BV44" i="27"/>
  <c r="CA43" i="27"/>
  <c r="BZ43" i="27"/>
  <c r="BY43" i="27"/>
  <c r="BV43" i="27"/>
  <c r="BZ42" i="27"/>
  <c r="CA42" i="27" s="1"/>
  <c r="BY42" i="27"/>
  <c r="BV42" i="27"/>
  <c r="BZ41" i="27"/>
  <c r="BY41" i="27"/>
  <c r="CA41" i="27" s="1"/>
  <c r="BV41" i="27"/>
  <c r="BZ40" i="27"/>
  <c r="BY40" i="27"/>
  <c r="BV40" i="27"/>
  <c r="BZ39" i="27"/>
  <c r="BY39" i="27"/>
  <c r="CA39" i="27" s="1"/>
  <c r="BV39" i="27"/>
  <c r="BZ38" i="27"/>
  <c r="BY38" i="27"/>
  <c r="CA38" i="27" s="1"/>
  <c r="BV38" i="27"/>
  <c r="BZ37" i="27"/>
  <c r="BY37" i="27"/>
  <c r="CA37" i="27" s="1"/>
  <c r="BV37" i="27"/>
  <c r="BZ36" i="27"/>
  <c r="BY36" i="27"/>
  <c r="CA36" i="27" s="1"/>
  <c r="BV36" i="27"/>
  <c r="BZ35" i="27"/>
  <c r="BY35" i="27"/>
  <c r="CA35" i="27" s="1"/>
  <c r="BV35" i="27"/>
  <c r="BZ34" i="27"/>
  <c r="BY34" i="27"/>
  <c r="CA34" i="27" s="1"/>
  <c r="BV34" i="27"/>
  <c r="BZ33" i="27"/>
  <c r="BY33" i="27"/>
  <c r="CA33" i="27" s="1"/>
  <c r="BV33" i="27"/>
  <c r="BZ32" i="27"/>
  <c r="BY32" i="27"/>
  <c r="CA32" i="27" s="1"/>
  <c r="BV32" i="27"/>
  <c r="BZ31" i="27"/>
  <c r="BY31" i="27"/>
  <c r="CA31" i="27" s="1"/>
  <c r="BV31" i="27"/>
  <c r="BZ30" i="27"/>
  <c r="BY30" i="27"/>
  <c r="CA30" i="27" s="1"/>
  <c r="BV30" i="27"/>
  <c r="BZ29" i="27"/>
  <c r="BY29" i="27"/>
  <c r="CA29" i="27" s="1"/>
  <c r="BV29" i="27"/>
  <c r="BZ28" i="27"/>
  <c r="BY28" i="27"/>
  <c r="CA28" i="27" s="1"/>
  <c r="BV28" i="27"/>
  <c r="BZ27" i="27"/>
  <c r="BY27" i="27"/>
  <c r="BV27" i="27"/>
  <c r="BZ26" i="27"/>
  <c r="BY26" i="27"/>
  <c r="CA26" i="27" s="1"/>
  <c r="BV26" i="27"/>
  <c r="BZ25" i="27"/>
  <c r="BY25" i="27"/>
  <c r="BV25" i="27"/>
  <c r="BZ24" i="27"/>
  <c r="BY24" i="27"/>
  <c r="CA24" i="27" s="1"/>
  <c r="BV24" i="27"/>
  <c r="BZ23" i="27"/>
  <c r="BY23" i="27"/>
  <c r="BV23" i="27"/>
  <c r="BZ22" i="27"/>
  <c r="BY22" i="27"/>
  <c r="CA22" i="27" s="1"/>
  <c r="BV22" i="27"/>
  <c r="BZ21" i="27"/>
  <c r="BY21" i="27"/>
  <c r="BV21" i="27"/>
  <c r="BZ20" i="27"/>
  <c r="BY20" i="27"/>
  <c r="CA20" i="27" s="1"/>
  <c r="BV20" i="27"/>
  <c r="BZ19" i="27"/>
  <c r="BY19" i="27"/>
  <c r="BV19" i="27"/>
  <c r="BZ18" i="27"/>
  <c r="BY18" i="27"/>
  <c r="CA18" i="27" s="1"/>
  <c r="BV18" i="27"/>
  <c r="BZ17" i="27"/>
  <c r="BY17" i="27"/>
  <c r="BV17" i="27"/>
  <c r="BZ16" i="27"/>
  <c r="BY16" i="27"/>
  <c r="BV16" i="27"/>
  <c r="BZ15" i="27"/>
  <c r="BY15" i="27"/>
  <c r="BV15" i="27"/>
  <c r="BZ14" i="27"/>
  <c r="BY14" i="27"/>
  <c r="BV14" i="27"/>
  <c r="M9" i="27"/>
  <c r="L9" i="27"/>
  <c r="K9" i="27"/>
  <c r="J9" i="27"/>
  <c r="I9" i="27"/>
  <c r="M8" i="27"/>
  <c r="L8" i="27"/>
  <c r="K8" i="27"/>
  <c r="J8" i="27"/>
  <c r="I8" i="27"/>
  <c r="D8" i="27"/>
  <c r="M7" i="27"/>
  <c r="L7" i="27"/>
  <c r="K7" i="27"/>
  <c r="J7" i="27"/>
  <c r="BO33" i="27" s="1"/>
  <c r="I7" i="27"/>
  <c r="D7" i="27"/>
  <c r="M6" i="27"/>
  <c r="L6" i="27"/>
  <c r="K6" i="27"/>
  <c r="J6" i="27"/>
  <c r="I6" i="27"/>
  <c r="D6" i="27"/>
  <c r="M5" i="27"/>
  <c r="L5" i="27"/>
  <c r="K5" i="27"/>
  <c r="J5" i="27"/>
  <c r="I5" i="27"/>
  <c r="D5" i="27"/>
  <c r="F91" i="26"/>
  <c r="E24" i="4" s="1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AF74" i="26"/>
  <c r="AE74" i="26"/>
  <c r="AC74" i="26"/>
  <c r="AB74" i="26"/>
  <c r="F86" i="26" s="1"/>
  <c r="AA74" i="26"/>
  <c r="Z74" i="26"/>
  <c r="Y74" i="26"/>
  <c r="F84" i="26" s="1"/>
  <c r="X74" i="26"/>
  <c r="W74" i="26"/>
  <c r="F83" i="26" s="1"/>
  <c r="V74" i="26"/>
  <c r="F82" i="26" s="1"/>
  <c r="U74" i="26"/>
  <c r="T74" i="26"/>
  <c r="S74" i="26"/>
  <c r="R74" i="26"/>
  <c r="Q74" i="26"/>
  <c r="P74" i="26"/>
  <c r="O74" i="26"/>
  <c r="N74" i="26"/>
  <c r="M74" i="26"/>
  <c r="L74" i="26"/>
  <c r="K74" i="26"/>
  <c r="J74" i="26"/>
  <c r="F79" i="26" s="1"/>
  <c r="G74" i="26"/>
  <c r="BZ73" i="26"/>
  <c r="BY73" i="26"/>
  <c r="CA73" i="26" s="1"/>
  <c r="BV73" i="26"/>
  <c r="BZ72" i="26"/>
  <c r="BY72" i="26"/>
  <c r="BV72" i="26"/>
  <c r="CA71" i="26"/>
  <c r="BZ71" i="26"/>
  <c r="BY71" i="26"/>
  <c r="BV71" i="26"/>
  <c r="CA70" i="26"/>
  <c r="BZ70" i="26"/>
  <c r="BY70" i="26"/>
  <c r="BV70" i="26"/>
  <c r="CA69" i="26"/>
  <c r="BZ69" i="26"/>
  <c r="BY69" i="26"/>
  <c r="BV69" i="26"/>
  <c r="BZ68" i="26"/>
  <c r="CA68" i="26" s="1"/>
  <c r="BY68" i="26"/>
  <c r="BV68" i="26"/>
  <c r="BZ67" i="26"/>
  <c r="BY67" i="26"/>
  <c r="BV67" i="26"/>
  <c r="BZ66" i="26"/>
  <c r="BY66" i="26"/>
  <c r="CA66" i="26" s="1"/>
  <c r="BV66" i="26"/>
  <c r="BZ65" i="26"/>
  <c r="BY65" i="26"/>
  <c r="CA65" i="26" s="1"/>
  <c r="BV65" i="26"/>
  <c r="BZ64" i="26"/>
  <c r="BY64" i="26"/>
  <c r="BV64" i="26"/>
  <c r="BZ63" i="26"/>
  <c r="BY63" i="26"/>
  <c r="BV63" i="26"/>
  <c r="BZ62" i="26"/>
  <c r="BY62" i="26"/>
  <c r="BV62" i="26"/>
  <c r="BZ61" i="26"/>
  <c r="BY61" i="26"/>
  <c r="CA61" i="26" s="1"/>
  <c r="BV61" i="26"/>
  <c r="BZ60" i="26"/>
  <c r="BY60" i="26"/>
  <c r="BV60" i="26"/>
  <c r="BZ59" i="26"/>
  <c r="BY59" i="26"/>
  <c r="CA59" i="26" s="1"/>
  <c r="BV59" i="26"/>
  <c r="BZ58" i="26"/>
  <c r="BY58" i="26"/>
  <c r="BV58" i="26"/>
  <c r="BZ57" i="26"/>
  <c r="BY57" i="26"/>
  <c r="CA57" i="26" s="1"/>
  <c r="BV57" i="26"/>
  <c r="BZ56" i="26"/>
  <c r="BY56" i="26"/>
  <c r="BV56" i="26"/>
  <c r="BZ55" i="26"/>
  <c r="BY55" i="26"/>
  <c r="CA55" i="26" s="1"/>
  <c r="BV55" i="26"/>
  <c r="BZ54" i="26"/>
  <c r="BY54" i="26"/>
  <c r="BV54" i="26"/>
  <c r="BZ53" i="26"/>
  <c r="BY53" i="26"/>
  <c r="CA53" i="26" s="1"/>
  <c r="BV53" i="26"/>
  <c r="BZ52" i="26"/>
  <c r="BY52" i="26"/>
  <c r="BV52" i="26"/>
  <c r="BZ51" i="26"/>
  <c r="BY51" i="26"/>
  <c r="CA51" i="26" s="1"/>
  <c r="BV51" i="26"/>
  <c r="BZ50" i="26"/>
  <c r="BY50" i="26"/>
  <c r="BV50" i="26"/>
  <c r="BZ49" i="26"/>
  <c r="BY49" i="26"/>
  <c r="CA49" i="26" s="1"/>
  <c r="BV49" i="26"/>
  <c r="BZ48" i="26"/>
  <c r="BY48" i="26"/>
  <c r="BV48" i="26"/>
  <c r="BZ47" i="26"/>
  <c r="BY47" i="26"/>
  <c r="CA47" i="26" s="1"/>
  <c r="BV47" i="26"/>
  <c r="BZ46" i="26"/>
  <c r="BY46" i="26"/>
  <c r="BV46" i="26"/>
  <c r="BZ45" i="26"/>
  <c r="CA45" i="26" s="1"/>
  <c r="BY45" i="26"/>
  <c r="BV45" i="26"/>
  <c r="BZ44" i="26"/>
  <c r="CA44" i="26" s="1"/>
  <c r="BY44" i="26"/>
  <c r="BV44" i="26"/>
  <c r="BZ43" i="26"/>
  <c r="CA43" i="26" s="1"/>
  <c r="BY43" i="26"/>
  <c r="BV43" i="26"/>
  <c r="BZ42" i="26"/>
  <c r="CA42" i="26" s="1"/>
  <c r="BY42" i="26"/>
  <c r="BV42" i="26"/>
  <c r="BZ41" i="26"/>
  <c r="CA41" i="26" s="1"/>
  <c r="BY41" i="26"/>
  <c r="BV41" i="26"/>
  <c r="BZ40" i="26"/>
  <c r="CA40" i="26" s="1"/>
  <c r="BY40" i="26"/>
  <c r="BV40" i="26"/>
  <c r="BZ39" i="26"/>
  <c r="BY39" i="26"/>
  <c r="CA39" i="26" s="1"/>
  <c r="BV39" i="26"/>
  <c r="BZ38" i="26"/>
  <c r="BY38" i="26"/>
  <c r="BV38" i="26"/>
  <c r="BZ37" i="26"/>
  <c r="BY37" i="26"/>
  <c r="CA37" i="26" s="1"/>
  <c r="BV37" i="26"/>
  <c r="BZ36" i="26"/>
  <c r="BY36" i="26"/>
  <c r="BV36" i="26"/>
  <c r="BZ35" i="26"/>
  <c r="BY35" i="26"/>
  <c r="CA35" i="26" s="1"/>
  <c r="BV35" i="26"/>
  <c r="BZ34" i="26"/>
  <c r="BY34" i="26"/>
  <c r="BV34" i="26"/>
  <c r="BZ33" i="26"/>
  <c r="BY33" i="26"/>
  <c r="CA33" i="26" s="1"/>
  <c r="BV33" i="26"/>
  <c r="BZ32" i="26"/>
  <c r="BY32" i="26"/>
  <c r="BV32" i="26"/>
  <c r="BZ31" i="26"/>
  <c r="BY31" i="26"/>
  <c r="CA31" i="26" s="1"/>
  <c r="BV31" i="26"/>
  <c r="BZ30" i="26"/>
  <c r="BY30" i="26"/>
  <c r="CA30" i="26" s="1"/>
  <c r="BV30" i="26"/>
  <c r="BZ29" i="26"/>
  <c r="BY29" i="26"/>
  <c r="CA29" i="26" s="1"/>
  <c r="BV29" i="26"/>
  <c r="BZ28" i="26"/>
  <c r="BY28" i="26"/>
  <c r="CA28" i="26" s="1"/>
  <c r="BV28" i="26"/>
  <c r="BZ27" i="26"/>
  <c r="BY27" i="26"/>
  <c r="CA27" i="26" s="1"/>
  <c r="BV27" i="26"/>
  <c r="BZ26" i="26"/>
  <c r="CA26" i="26" s="1"/>
  <c r="BY26" i="26"/>
  <c r="BV26" i="26"/>
  <c r="BZ25" i="26"/>
  <c r="BY25" i="26"/>
  <c r="CA25" i="26" s="1"/>
  <c r="BV25" i="26"/>
  <c r="BZ24" i="26"/>
  <c r="BY24" i="26"/>
  <c r="BV24" i="26"/>
  <c r="BZ23" i="26"/>
  <c r="BY23" i="26"/>
  <c r="CA23" i="26" s="1"/>
  <c r="BV23" i="26"/>
  <c r="BZ22" i="26"/>
  <c r="BY22" i="26"/>
  <c r="CA22" i="26" s="1"/>
  <c r="BV22" i="26"/>
  <c r="BZ21" i="26"/>
  <c r="BY21" i="26"/>
  <c r="BV21" i="26"/>
  <c r="BZ20" i="26"/>
  <c r="BY20" i="26"/>
  <c r="CA20" i="26" s="1"/>
  <c r="BV20" i="26"/>
  <c r="BZ19" i="26"/>
  <c r="BY19" i="26"/>
  <c r="BV19" i="26"/>
  <c r="BZ18" i="26"/>
  <c r="BY18" i="26"/>
  <c r="BV18" i="26"/>
  <c r="BZ17" i="26"/>
  <c r="BY17" i="26"/>
  <c r="CA17" i="26" s="1"/>
  <c r="BV17" i="26"/>
  <c r="BZ16" i="26"/>
  <c r="BY16" i="26"/>
  <c r="BV16" i="26"/>
  <c r="BZ15" i="26"/>
  <c r="BY15" i="26"/>
  <c r="CA15" i="26" s="1"/>
  <c r="BV15" i="26"/>
  <c r="BZ14" i="26"/>
  <c r="BY14" i="26"/>
  <c r="BV14" i="26"/>
  <c r="M9" i="26"/>
  <c r="L9" i="26"/>
  <c r="K9" i="26"/>
  <c r="J9" i="26"/>
  <c r="I9" i="26"/>
  <c r="M8" i="26"/>
  <c r="L8" i="26"/>
  <c r="K8" i="26"/>
  <c r="J8" i="26"/>
  <c r="I8" i="26"/>
  <c r="D8" i="26"/>
  <c r="M7" i="26"/>
  <c r="L7" i="26"/>
  <c r="AV37" i="26" s="1"/>
  <c r="K7" i="26"/>
  <c r="AJ8" i="26" s="1"/>
  <c r="J7" i="26"/>
  <c r="AT39" i="26" s="1"/>
  <c r="I7" i="26"/>
  <c r="D7" i="26"/>
  <c r="M6" i="26"/>
  <c r="L6" i="26"/>
  <c r="K6" i="26"/>
  <c r="J6" i="26"/>
  <c r="I6" i="26"/>
  <c r="D6" i="26"/>
  <c r="M5" i="26"/>
  <c r="L5" i="26"/>
  <c r="K5" i="26"/>
  <c r="J5" i="26"/>
  <c r="I5" i="26"/>
  <c r="D5" i="26"/>
  <c r="F91" i="25"/>
  <c r="E23" i="4" s="1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AF74" i="25"/>
  <c r="AE74" i="25"/>
  <c r="AC74" i="25"/>
  <c r="AB74" i="25"/>
  <c r="AA74" i="25"/>
  <c r="Z74" i="25"/>
  <c r="Y74" i="25"/>
  <c r="X74" i="25"/>
  <c r="W74" i="25"/>
  <c r="F83" i="25" s="1"/>
  <c r="V74" i="25"/>
  <c r="F82" i="25" s="1"/>
  <c r="U74" i="25"/>
  <c r="T74" i="25"/>
  <c r="S74" i="25"/>
  <c r="R74" i="25"/>
  <c r="Q74" i="25"/>
  <c r="P74" i="25"/>
  <c r="O74" i="25"/>
  <c r="N74" i="25"/>
  <c r="M74" i="25"/>
  <c r="L74" i="25"/>
  <c r="K74" i="25"/>
  <c r="J74" i="25"/>
  <c r="F79" i="25" s="1"/>
  <c r="G74" i="25"/>
  <c r="BZ73" i="25"/>
  <c r="BY73" i="25"/>
  <c r="CA73" i="25" s="1"/>
  <c r="BV73" i="25"/>
  <c r="BZ72" i="25"/>
  <c r="BY72" i="25"/>
  <c r="BV72" i="25"/>
  <c r="BZ71" i="25"/>
  <c r="BY71" i="25"/>
  <c r="CA71" i="25" s="1"/>
  <c r="BV71" i="25"/>
  <c r="BZ70" i="25"/>
  <c r="BY70" i="25"/>
  <c r="BV70" i="25"/>
  <c r="BZ69" i="25"/>
  <c r="BY69" i="25"/>
  <c r="CA69" i="25" s="1"/>
  <c r="BV69" i="25"/>
  <c r="BZ68" i="25"/>
  <c r="BY68" i="25"/>
  <c r="BV68" i="25"/>
  <c r="BZ67" i="25"/>
  <c r="BY67" i="25"/>
  <c r="CA67" i="25" s="1"/>
  <c r="BV67" i="25"/>
  <c r="BZ66" i="25"/>
  <c r="BY66" i="25"/>
  <c r="BV66" i="25"/>
  <c r="BZ65" i="25"/>
  <c r="BY65" i="25"/>
  <c r="CA65" i="25" s="1"/>
  <c r="BV65" i="25"/>
  <c r="BZ64" i="25"/>
  <c r="BY64" i="25"/>
  <c r="BV64" i="25"/>
  <c r="BZ63" i="25"/>
  <c r="BY63" i="25"/>
  <c r="CA63" i="25" s="1"/>
  <c r="BV63" i="25"/>
  <c r="BZ62" i="25"/>
  <c r="BY62" i="25"/>
  <c r="BV62" i="25"/>
  <c r="BZ61" i="25"/>
  <c r="BY61" i="25"/>
  <c r="CA61" i="25" s="1"/>
  <c r="BV61" i="25"/>
  <c r="BZ60" i="25"/>
  <c r="BY60" i="25"/>
  <c r="BV60" i="25"/>
  <c r="BZ59" i="25"/>
  <c r="BY59" i="25"/>
  <c r="CA59" i="25" s="1"/>
  <c r="BV59" i="25"/>
  <c r="BZ58" i="25"/>
  <c r="BY58" i="25"/>
  <c r="BV58" i="25"/>
  <c r="BZ57" i="25"/>
  <c r="BY57" i="25"/>
  <c r="CA57" i="25" s="1"/>
  <c r="BV57" i="25"/>
  <c r="BZ56" i="25"/>
  <c r="BY56" i="25"/>
  <c r="BV56" i="25"/>
  <c r="BZ55" i="25"/>
  <c r="BY55" i="25"/>
  <c r="CA55" i="25" s="1"/>
  <c r="BV55" i="25"/>
  <c r="BZ54" i="25"/>
  <c r="BY54" i="25"/>
  <c r="BV54" i="25"/>
  <c r="BZ53" i="25"/>
  <c r="BY53" i="25"/>
  <c r="CA53" i="25" s="1"/>
  <c r="BV53" i="25"/>
  <c r="BZ52" i="25"/>
  <c r="BY52" i="25"/>
  <c r="BV52" i="25"/>
  <c r="BZ51" i="25"/>
  <c r="BY51" i="25"/>
  <c r="CA51" i="25" s="1"/>
  <c r="BV51" i="25"/>
  <c r="BZ50" i="25"/>
  <c r="BY50" i="25"/>
  <c r="BV50" i="25"/>
  <c r="BZ49" i="25"/>
  <c r="BY49" i="25"/>
  <c r="CA49" i="25" s="1"/>
  <c r="BV49" i="25"/>
  <c r="BZ48" i="25"/>
  <c r="BY48" i="25"/>
  <c r="BV48" i="25"/>
  <c r="BZ47" i="25"/>
  <c r="BY47" i="25"/>
  <c r="CA47" i="25" s="1"/>
  <c r="BV47" i="25"/>
  <c r="BZ46" i="25"/>
  <c r="BY46" i="25"/>
  <c r="BV46" i="25"/>
  <c r="BZ45" i="25"/>
  <c r="BY45" i="25"/>
  <c r="CA45" i="25" s="1"/>
  <c r="BV45" i="25"/>
  <c r="CA44" i="25"/>
  <c r="BZ44" i="25"/>
  <c r="BY44" i="25"/>
  <c r="BV44" i="25"/>
  <c r="CA43" i="25"/>
  <c r="BZ43" i="25"/>
  <c r="BY43" i="25"/>
  <c r="BV43" i="25"/>
  <c r="CA42" i="25"/>
  <c r="BZ42" i="25"/>
  <c r="BY42" i="25"/>
  <c r="BV42" i="25"/>
  <c r="CA41" i="25"/>
  <c r="BZ41" i="25"/>
  <c r="BY41" i="25"/>
  <c r="BV41" i="25"/>
  <c r="CA40" i="25"/>
  <c r="BZ40" i="25"/>
  <c r="BY40" i="25"/>
  <c r="BV40" i="25"/>
  <c r="BZ39" i="25"/>
  <c r="BY39" i="25"/>
  <c r="BV39" i="25"/>
  <c r="BZ38" i="25"/>
  <c r="BY38" i="25"/>
  <c r="CA38" i="25" s="1"/>
  <c r="BV38" i="25"/>
  <c r="BZ37" i="25"/>
  <c r="BY37" i="25"/>
  <c r="BV37" i="25"/>
  <c r="BZ36" i="25"/>
  <c r="BY36" i="25"/>
  <c r="CA36" i="25" s="1"/>
  <c r="BV36" i="25"/>
  <c r="BZ35" i="25"/>
  <c r="BY35" i="25"/>
  <c r="BV35" i="25"/>
  <c r="BZ34" i="25"/>
  <c r="BY34" i="25"/>
  <c r="CA34" i="25" s="1"/>
  <c r="BV34" i="25"/>
  <c r="BZ33" i="25"/>
  <c r="BY33" i="25"/>
  <c r="BV33" i="25"/>
  <c r="BZ32" i="25"/>
  <c r="BY32" i="25"/>
  <c r="CA32" i="25" s="1"/>
  <c r="BV32" i="25"/>
  <c r="BZ31" i="25"/>
  <c r="BY31" i="25"/>
  <c r="BV31" i="25"/>
  <c r="BZ30" i="25"/>
  <c r="BY30" i="25"/>
  <c r="CA30" i="25" s="1"/>
  <c r="BV30" i="25"/>
  <c r="BZ29" i="25"/>
  <c r="BY29" i="25"/>
  <c r="BV29" i="25"/>
  <c r="BZ28" i="25"/>
  <c r="BY28" i="25"/>
  <c r="CA28" i="25" s="1"/>
  <c r="BV28" i="25"/>
  <c r="BZ27" i="25"/>
  <c r="BY27" i="25"/>
  <c r="BV27" i="25"/>
  <c r="BZ26" i="25"/>
  <c r="BY26" i="25"/>
  <c r="CA26" i="25" s="1"/>
  <c r="BV26" i="25"/>
  <c r="BZ25" i="25"/>
  <c r="BY25" i="25"/>
  <c r="BV25" i="25"/>
  <c r="BZ24" i="25"/>
  <c r="BY24" i="25"/>
  <c r="CA24" i="25" s="1"/>
  <c r="BV24" i="25"/>
  <c r="BZ23" i="25"/>
  <c r="BY23" i="25"/>
  <c r="BV23" i="25"/>
  <c r="BZ22" i="25"/>
  <c r="BY22" i="25"/>
  <c r="CA22" i="25" s="1"/>
  <c r="BV22" i="25"/>
  <c r="BZ21" i="25"/>
  <c r="BY21" i="25"/>
  <c r="BV21" i="25"/>
  <c r="BZ20" i="25"/>
  <c r="BY20" i="25"/>
  <c r="CA20" i="25" s="1"/>
  <c r="BV20" i="25"/>
  <c r="BZ19" i="25"/>
  <c r="BY19" i="25"/>
  <c r="BV19" i="25"/>
  <c r="BZ18" i="25"/>
  <c r="BY18" i="25"/>
  <c r="CA18" i="25" s="1"/>
  <c r="BV18" i="25"/>
  <c r="BZ17" i="25"/>
  <c r="BY17" i="25"/>
  <c r="BV17" i="25"/>
  <c r="BZ16" i="25"/>
  <c r="BY16" i="25"/>
  <c r="CA16" i="25" s="1"/>
  <c r="BV16" i="25"/>
  <c r="BZ15" i="25"/>
  <c r="BY15" i="25"/>
  <c r="BV15" i="25"/>
  <c r="BZ14" i="25"/>
  <c r="BY14" i="25"/>
  <c r="BV14" i="25"/>
  <c r="M9" i="25"/>
  <c r="L9" i="25"/>
  <c r="K9" i="25"/>
  <c r="J9" i="25"/>
  <c r="I9" i="25"/>
  <c r="M8" i="25"/>
  <c r="L8" i="25"/>
  <c r="K8" i="25"/>
  <c r="J8" i="25"/>
  <c r="I8" i="25"/>
  <c r="D8" i="25"/>
  <c r="M7" i="25"/>
  <c r="L7" i="25"/>
  <c r="K7" i="25"/>
  <c r="J7" i="25"/>
  <c r="AT26" i="25" s="1"/>
  <c r="I7" i="25"/>
  <c r="AS19" i="25" s="1"/>
  <c r="D7" i="25"/>
  <c r="M6" i="25"/>
  <c r="L6" i="25"/>
  <c r="K6" i="25"/>
  <c r="J6" i="25"/>
  <c r="I6" i="25"/>
  <c r="D6" i="25"/>
  <c r="M5" i="25"/>
  <c r="L5" i="25"/>
  <c r="K5" i="25"/>
  <c r="J5" i="25"/>
  <c r="I5" i="25"/>
  <c r="D5" i="25"/>
  <c r="F91" i="24"/>
  <c r="E22" i="4" s="1"/>
  <c r="D91" i="24"/>
  <c r="D90" i="24"/>
  <c r="D89" i="24"/>
  <c r="D88" i="24"/>
  <c r="F87" i="24"/>
  <c r="D87" i="24"/>
  <c r="D86" i="24"/>
  <c r="D85" i="24"/>
  <c r="D84" i="24"/>
  <c r="D83" i="24"/>
  <c r="D82" i="24"/>
  <c r="D81" i="24"/>
  <c r="D80" i="24"/>
  <c r="D79" i="24"/>
  <c r="D78" i="24"/>
  <c r="AF74" i="24"/>
  <c r="AE74" i="24"/>
  <c r="AC74" i="24"/>
  <c r="AB74" i="24"/>
  <c r="F86" i="24" s="1"/>
  <c r="AA74" i="24"/>
  <c r="Z74" i="24"/>
  <c r="Y74" i="24"/>
  <c r="X74" i="24"/>
  <c r="F84" i="24" s="1"/>
  <c r="W74" i="24"/>
  <c r="F83" i="24" s="1"/>
  <c r="V74" i="24"/>
  <c r="F82" i="24" s="1"/>
  <c r="U74" i="24"/>
  <c r="T74" i="24"/>
  <c r="F81" i="24" s="1"/>
  <c r="S74" i="24"/>
  <c r="R74" i="24"/>
  <c r="Q74" i="24"/>
  <c r="P74" i="24"/>
  <c r="O74" i="24"/>
  <c r="N74" i="24"/>
  <c r="M74" i="24"/>
  <c r="L74" i="24"/>
  <c r="K74" i="24"/>
  <c r="J74" i="24"/>
  <c r="F79" i="24" s="1"/>
  <c r="G74" i="24"/>
  <c r="CA73" i="24"/>
  <c r="BZ73" i="24"/>
  <c r="BY73" i="24"/>
  <c r="BV73" i="24"/>
  <c r="CA72" i="24"/>
  <c r="BZ72" i="24"/>
  <c r="BY72" i="24"/>
  <c r="BV72" i="24"/>
  <c r="CA71" i="24"/>
  <c r="BZ71" i="24"/>
  <c r="BY71" i="24"/>
  <c r="BV71" i="24"/>
  <c r="CA70" i="24"/>
  <c r="BZ70" i="24"/>
  <c r="BY70" i="24"/>
  <c r="BV70" i="24"/>
  <c r="BZ69" i="24"/>
  <c r="BY69" i="24"/>
  <c r="BV69" i="24"/>
  <c r="BZ68" i="24"/>
  <c r="BY68" i="24"/>
  <c r="CA68" i="24" s="1"/>
  <c r="BV68" i="24"/>
  <c r="BZ67" i="24"/>
  <c r="BY67" i="24"/>
  <c r="BV67" i="24"/>
  <c r="BZ66" i="24"/>
  <c r="BY66" i="24"/>
  <c r="CA66" i="24" s="1"/>
  <c r="BV66" i="24"/>
  <c r="CA65" i="24"/>
  <c r="BZ65" i="24"/>
  <c r="BY65" i="24"/>
  <c r="BV65" i="24"/>
  <c r="CA64" i="24"/>
  <c r="BZ64" i="24"/>
  <c r="BY64" i="24"/>
  <c r="BV64" i="24"/>
  <c r="BZ63" i="24"/>
  <c r="CA63" i="24" s="1"/>
  <c r="BY63" i="24"/>
  <c r="BV63" i="24"/>
  <c r="BZ62" i="24"/>
  <c r="BY62" i="24"/>
  <c r="CA62" i="24" s="1"/>
  <c r="BV62" i="24"/>
  <c r="BZ61" i="24"/>
  <c r="BY61" i="24"/>
  <c r="BV61" i="24"/>
  <c r="BZ60" i="24"/>
  <c r="BY60" i="24"/>
  <c r="CA60" i="24" s="1"/>
  <c r="BV60" i="24"/>
  <c r="BZ59" i="24"/>
  <c r="BY59" i="24"/>
  <c r="BV59" i="24"/>
  <c r="BZ58" i="24"/>
  <c r="BY58" i="24"/>
  <c r="CA58" i="24" s="1"/>
  <c r="BV58" i="24"/>
  <c r="BZ57" i="24"/>
  <c r="BY57" i="24"/>
  <c r="BV57" i="24"/>
  <c r="BZ56" i="24"/>
  <c r="BY56" i="24"/>
  <c r="CA56" i="24" s="1"/>
  <c r="BV56" i="24"/>
  <c r="BZ55" i="24"/>
  <c r="BY55" i="24"/>
  <c r="BV55" i="24"/>
  <c r="BZ54" i="24"/>
  <c r="BY54" i="24"/>
  <c r="CA54" i="24" s="1"/>
  <c r="BV54" i="24"/>
  <c r="BZ53" i="24"/>
  <c r="BY53" i="24"/>
  <c r="BV53" i="24"/>
  <c r="BZ52" i="24"/>
  <c r="BY52" i="24"/>
  <c r="CA52" i="24" s="1"/>
  <c r="BV52" i="24"/>
  <c r="BZ51" i="24"/>
  <c r="BY51" i="24"/>
  <c r="BV51" i="24"/>
  <c r="BZ50" i="24"/>
  <c r="BY50" i="24"/>
  <c r="CA50" i="24" s="1"/>
  <c r="BV50" i="24"/>
  <c r="BZ49" i="24"/>
  <c r="BY49" i="24"/>
  <c r="BV49" i="24"/>
  <c r="BZ48" i="24"/>
  <c r="BY48" i="24"/>
  <c r="BV48" i="24"/>
  <c r="BZ47" i="24"/>
  <c r="BY47" i="24"/>
  <c r="BV47" i="24"/>
  <c r="BZ46" i="24"/>
  <c r="BY46" i="24"/>
  <c r="BV46" i="24"/>
  <c r="BZ45" i="24"/>
  <c r="BY45" i="24"/>
  <c r="BV45" i="24"/>
  <c r="BZ44" i="24"/>
  <c r="BY44" i="24"/>
  <c r="CA44" i="24" s="1"/>
  <c r="BV44" i="24"/>
  <c r="BZ43" i="24"/>
  <c r="BY43" i="24"/>
  <c r="BV43" i="24"/>
  <c r="BZ42" i="24"/>
  <c r="BY42" i="24"/>
  <c r="BV42" i="24"/>
  <c r="BZ41" i="24"/>
  <c r="BY41" i="24"/>
  <c r="BV41" i="24"/>
  <c r="BZ40" i="24"/>
  <c r="BY40" i="24"/>
  <c r="CA40" i="24" s="1"/>
  <c r="BV40" i="24"/>
  <c r="BZ39" i="24"/>
  <c r="BY39" i="24"/>
  <c r="BV39" i="24"/>
  <c r="BZ38" i="24"/>
  <c r="BY38" i="24"/>
  <c r="BV38" i="24"/>
  <c r="BZ37" i="24"/>
  <c r="BY37" i="24"/>
  <c r="BV37" i="24"/>
  <c r="BZ36" i="24"/>
  <c r="BY36" i="24"/>
  <c r="CA36" i="24" s="1"/>
  <c r="BV36" i="24"/>
  <c r="BZ35" i="24"/>
  <c r="BY35" i="24"/>
  <c r="BV35" i="24"/>
  <c r="BZ34" i="24"/>
  <c r="BY34" i="24"/>
  <c r="BV34" i="24"/>
  <c r="BZ33" i="24"/>
  <c r="BY33" i="24"/>
  <c r="BV33" i="24"/>
  <c r="BZ32" i="24"/>
  <c r="BY32" i="24"/>
  <c r="CA32" i="24" s="1"/>
  <c r="BV32" i="24"/>
  <c r="BZ31" i="24"/>
  <c r="BY31" i="24"/>
  <c r="BV31" i="24"/>
  <c r="BZ30" i="24"/>
  <c r="BY30" i="24"/>
  <c r="CA30" i="24" s="1"/>
  <c r="BV30" i="24"/>
  <c r="BZ29" i="24"/>
  <c r="BY29" i="24"/>
  <c r="CA29" i="24" s="1"/>
  <c r="BV29" i="24"/>
  <c r="BZ28" i="24"/>
  <c r="BY28" i="24"/>
  <c r="CA28" i="24" s="1"/>
  <c r="BV28" i="24"/>
  <c r="BZ27" i="24"/>
  <c r="BY27" i="24"/>
  <c r="CA27" i="24" s="1"/>
  <c r="BV27" i="24"/>
  <c r="BZ26" i="24"/>
  <c r="BY26" i="24"/>
  <c r="CA26" i="24" s="1"/>
  <c r="BV26" i="24"/>
  <c r="BZ25" i="24"/>
  <c r="BY25" i="24"/>
  <c r="CA25" i="24" s="1"/>
  <c r="BV25" i="24"/>
  <c r="BZ24" i="24"/>
  <c r="BY24" i="24"/>
  <c r="CA24" i="24" s="1"/>
  <c r="BV24" i="24"/>
  <c r="BZ23" i="24"/>
  <c r="BY23" i="24"/>
  <c r="CA23" i="24" s="1"/>
  <c r="BV23" i="24"/>
  <c r="BZ22" i="24"/>
  <c r="BY22" i="24"/>
  <c r="CA22" i="24" s="1"/>
  <c r="BV22" i="24"/>
  <c r="BZ21" i="24"/>
  <c r="BY21" i="24"/>
  <c r="CA21" i="24" s="1"/>
  <c r="BV21" i="24"/>
  <c r="BZ20" i="24"/>
  <c r="BY20" i="24"/>
  <c r="CA20" i="24" s="1"/>
  <c r="BV20" i="24"/>
  <c r="BZ19" i="24"/>
  <c r="BY19" i="24"/>
  <c r="CA19" i="24" s="1"/>
  <c r="BV19" i="24"/>
  <c r="BZ18" i="24"/>
  <c r="BY18" i="24"/>
  <c r="CA18" i="24" s="1"/>
  <c r="BV18" i="24"/>
  <c r="BZ17" i="24"/>
  <c r="BY17" i="24"/>
  <c r="CA17" i="24" s="1"/>
  <c r="BV17" i="24"/>
  <c r="BZ16" i="24"/>
  <c r="BY16" i="24"/>
  <c r="CA16" i="24" s="1"/>
  <c r="BV16" i="24"/>
  <c r="BZ15" i="24"/>
  <c r="BY15" i="24"/>
  <c r="CA15" i="24" s="1"/>
  <c r="BV15" i="24"/>
  <c r="BZ14" i="24"/>
  <c r="BY14" i="24"/>
  <c r="CA14" i="24" s="1"/>
  <c r="BV14" i="24"/>
  <c r="M9" i="24"/>
  <c r="L9" i="24"/>
  <c r="K9" i="24"/>
  <c r="J9" i="24"/>
  <c r="I9" i="24"/>
  <c r="M8" i="24"/>
  <c r="L8" i="24"/>
  <c r="K8" i="24"/>
  <c r="J8" i="24"/>
  <c r="I8" i="24"/>
  <c r="D8" i="24"/>
  <c r="M7" i="24"/>
  <c r="AJ10" i="24" s="1"/>
  <c r="L7" i="24"/>
  <c r="BQ30" i="24" s="1"/>
  <c r="K7" i="24"/>
  <c r="J7" i="24"/>
  <c r="I7" i="24"/>
  <c r="AK35" i="24" s="1"/>
  <c r="D7" i="24"/>
  <c r="M6" i="24"/>
  <c r="L6" i="24"/>
  <c r="K6" i="24"/>
  <c r="J6" i="24"/>
  <c r="I6" i="24"/>
  <c r="D6" i="24"/>
  <c r="M5" i="24"/>
  <c r="L5" i="24"/>
  <c r="K5" i="24"/>
  <c r="J5" i="24"/>
  <c r="I5" i="24"/>
  <c r="D5" i="24"/>
  <c r="F91" i="23"/>
  <c r="E21" i="4" s="1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AF74" i="23"/>
  <c r="F87" i="23" s="1"/>
  <c r="AE74" i="23"/>
  <c r="AC74" i="23"/>
  <c r="AB74" i="23"/>
  <c r="AA74" i="23"/>
  <c r="F85" i="23" s="1"/>
  <c r="Z74" i="23"/>
  <c r="Y74" i="23"/>
  <c r="X74" i="23"/>
  <c r="W74" i="23"/>
  <c r="F83" i="23" s="1"/>
  <c r="V74" i="23"/>
  <c r="F82" i="23" s="1"/>
  <c r="U74" i="23"/>
  <c r="T74" i="23"/>
  <c r="S74" i="23"/>
  <c r="R74" i="23"/>
  <c r="Q74" i="23"/>
  <c r="P74" i="23"/>
  <c r="O74" i="23"/>
  <c r="N74" i="23"/>
  <c r="M74" i="23"/>
  <c r="L74" i="23"/>
  <c r="K74" i="23"/>
  <c r="J74" i="23"/>
  <c r="F79" i="23" s="1"/>
  <c r="G74" i="23"/>
  <c r="BZ73" i="23"/>
  <c r="BY73" i="23"/>
  <c r="CA73" i="23" s="1"/>
  <c r="BV73" i="23"/>
  <c r="BZ72" i="23"/>
  <c r="BY72" i="23"/>
  <c r="CA72" i="23" s="1"/>
  <c r="BV72" i="23"/>
  <c r="BZ71" i="23"/>
  <c r="BY71" i="23"/>
  <c r="CA71" i="23" s="1"/>
  <c r="BV71" i="23"/>
  <c r="BZ70" i="23"/>
  <c r="BY70" i="23"/>
  <c r="CA70" i="23" s="1"/>
  <c r="BV70" i="23"/>
  <c r="BZ69" i="23"/>
  <c r="BY69" i="23"/>
  <c r="CA69" i="23" s="1"/>
  <c r="BV69" i="23"/>
  <c r="BZ68" i="23"/>
  <c r="BY68" i="23"/>
  <c r="CA68" i="23" s="1"/>
  <c r="BV68" i="23"/>
  <c r="BZ67" i="23"/>
  <c r="BY67" i="23"/>
  <c r="CA67" i="23" s="1"/>
  <c r="BV67" i="23"/>
  <c r="BZ66" i="23"/>
  <c r="BY66" i="23"/>
  <c r="CA66" i="23" s="1"/>
  <c r="BV66" i="23"/>
  <c r="BZ65" i="23"/>
  <c r="BY65" i="23"/>
  <c r="CA65" i="23" s="1"/>
  <c r="BV65" i="23"/>
  <c r="BZ64" i="23"/>
  <c r="BY64" i="23"/>
  <c r="BV64" i="23"/>
  <c r="BZ63" i="23"/>
  <c r="BY63" i="23"/>
  <c r="CA63" i="23" s="1"/>
  <c r="BV63" i="23"/>
  <c r="BZ62" i="23"/>
  <c r="CA62" i="23" s="1"/>
  <c r="BY62" i="23"/>
  <c r="BV62" i="23"/>
  <c r="BZ61" i="23"/>
  <c r="BY61" i="23"/>
  <c r="BV61" i="23"/>
  <c r="BZ60" i="23"/>
  <c r="CA60" i="23" s="1"/>
  <c r="BY60" i="23"/>
  <c r="BV60" i="23"/>
  <c r="BZ59" i="23"/>
  <c r="BY59" i="23"/>
  <c r="BV59" i="23"/>
  <c r="BZ58" i="23"/>
  <c r="BY58" i="23"/>
  <c r="BV58" i="23"/>
  <c r="BZ57" i="23"/>
  <c r="BY57" i="23"/>
  <c r="CA57" i="23" s="1"/>
  <c r="BV57" i="23"/>
  <c r="BZ56" i="23"/>
  <c r="BY56" i="23"/>
  <c r="BV56" i="23"/>
  <c r="BZ55" i="23"/>
  <c r="BY55" i="23"/>
  <c r="CA55" i="23" s="1"/>
  <c r="BV55" i="23"/>
  <c r="BZ54" i="23"/>
  <c r="BY54" i="23"/>
  <c r="BV54" i="23"/>
  <c r="BZ53" i="23"/>
  <c r="BY53" i="23"/>
  <c r="CA53" i="23" s="1"/>
  <c r="BV53" i="23"/>
  <c r="BZ52" i="23"/>
  <c r="BY52" i="23"/>
  <c r="BV52" i="23"/>
  <c r="BZ51" i="23"/>
  <c r="BY51" i="23"/>
  <c r="CA51" i="23" s="1"/>
  <c r="BV51" i="23"/>
  <c r="BZ50" i="23"/>
  <c r="BY50" i="23"/>
  <c r="BV50" i="23"/>
  <c r="BZ49" i="23"/>
  <c r="BY49" i="23"/>
  <c r="CA49" i="23" s="1"/>
  <c r="BV49" i="23"/>
  <c r="BZ48" i="23"/>
  <c r="BY48" i="23"/>
  <c r="BV48" i="23"/>
  <c r="BZ47" i="23"/>
  <c r="BY47" i="23"/>
  <c r="CA47" i="23" s="1"/>
  <c r="BV47" i="23"/>
  <c r="BZ46" i="23"/>
  <c r="BY46" i="23"/>
  <c r="BV46" i="23"/>
  <c r="BZ45" i="23"/>
  <c r="BY45" i="23"/>
  <c r="CA45" i="23" s="1"/>
  <c r="BV45" i="23"/>
  <c r="BZ44" i="23"/>
  <c r="BY44" i="23"/>
  <c r="BV44" i="23"/>
  <c r="BZ43" i="23"/>
  <c r="BY43" i="23"/>
  <c r="BV43" i="23"/>
  <c r="BZ42" i="23"/>
  <c r="BY42" i="23"/>
  <c r="BV42" i="23"/>
  <c r="BZ41" i="23"/>
  <c r="BY41" i="23"/>
  <c r="CA41" i="23" s="1"/>
  <c r="BV41" i="23"/>
  <c r="BZ40" i="23"/>
  <c r="BY40" i="23"/>
  <c r="BV40" i="23"/>
  <c r="BZ39" i="23"/>
  <c r="BY39" i="23"/>
  <c r="BV39" i="23"/>
  <c r="BZ38" i="23"/>
  <c r="BY38" i="23"/>
  <c r="BV38" i="23"/>
  <c r="BZ37" i="23"/>
  <c r="BY37" i="23"/>
  <c r="CA37" i="23" s="1"/>
  <c r="BV37" i="23"/>
  <c r="CA36" i="23"/>
  <c r="BZ36" i="23"/>
  <c r="BY36" i="23"/>
  <c r="BV36" i="23"/>
  <c r="CA35" i="23"/>
  <c r="BZ35" i="23"/>
  <c r="BY35" i="23"/>
  <c r="BV35" i="23"/>
  <c r="BZ34" i="23"/>
  <c r="BY34" i="23"/>
  <c r="BV34" i="23"/>
  <c r="BZ33" i="23"/>
  <c r="BY33" i="23"/>
  <c r="CA33" i="23" s="1"/>
  <c r="BV33" i="23"/>
  <c r="BZ32" i="23"/>
  <c r="BY32" i="23"/>
  <c r="CA32" i="23" s="1"/>
  <c r="BV32" i="23"/>
  <c r="BZ31" i="23"/>
  <c r="BY31" i="23"/>
  <c r="CA31" i="23" s="1"/>
  <c r="BV31" i="23"/>
  <c r="BZ30" i="23"/>
  <c r="BY30" i="23"/>
  <c r="BV30" i="23"/>
  <c r="BZ29" i="23"/>
  <c r="BY29" i="23"/>
  <c r="CA29" i="23" s="1"/>
  <c r="BV29" i="23"/>
  <c r="CA28" i="23"/>
  <c r="BZ28" i="23"/>
  <c r="BY28" i="23"/>
  <c r="BV28" i="23"/>
  <c r="CA27" i="23"/>
  <c r="BZ27" i="23"/>
  <c r="BY27" i="23"/>
  <c r="BV27" i="23"/>
  <c r="BZ26" i="23"/>
  <c r="BY26" i="23"/>
  <c r="BV26" i="23"/>
  <c r="BZ25" i="23"/>
  <c r="BY25" i="23"/>
  <c r="CA25" i="23" s="1"/>
  <c r="BV25" i="23"/>
  <c r="BZ24" i="23"/>
  <c r="BY24" i="23"/>
  <c r="CA24" i="23" s="1"/>
  <c r="BV24" i="23"/>
  <c r="BZ23" i="23"/>
  <c r="BY23" i="23"/>
  <c r="CA23" i="23" s="1"/>
  <c r="BV23" i="23"/>
  <c r="BZ22" i="23"/>
  <c r="BY22" i="23"/>
  <c r="BV22" i="23"/>
  <c r="BZ21" i="23"/>
  <c r="BY21" i="23"/>
  <c r="CA21" i="23" s="1"/>
  <c r="BV21" i="23"/>
  <c r="BZ20" i="23"/>
  <c r="BY20" i="23"/>
  <c r="BV20" i="23"/>
  <c r="BZ19" i="23"/>
  <c r="BY19" i="23"/>
  <c r="BV19" i="23"/>
  <c r="BZ18" i="23"/>
  <c r="BY18" i="23"/>
  <c r="CA18" i="23" s="1"/>
  <c r="BV18" i="23"/>
  <c r="BZ17" i="23"/>
  <c r="BY17" i="23"/>
  <c r="CA17" i="23" s="1"/>
  <c r="BV17" i="23"/>
  <c r="BZ16" i="23"/>
  <c r="BY16" i="23"/>
  <c r="CA16" i="23" s="1"/>
  <c r="BV16" i="23"/>
  <c r="BZ15" i="23"/>
  <c r="BY15" i="23"/>
  <c r="CA15" i="23" s="1"/>
  <c r="BV15" i="23"/>
  <c r="BZ14" i="23"/>
  <c r="CA14" i="23" s="1"/>
  <c r="BY14" i="23"/>
  <c r="BV14" i="23"/>
  <c r="M9" i="23"/>
  <c r="L9" i="23"/>
  <c r="K9" i="23"/>
  <c r="J9" i="23"/>
  <c r="I9" i="23"/>
  <c r="M8" i="23"/>
  <c r="L8" i="23"/>
  <c r="K8" i="23"/>
  <c r="J8" i="23"/>
  <c r="I8" i="23"/>
  <c r="D8" i="23"/>
  <c r="M7" i="23"/>
  <c r="L7" i="23"/>
  <c r="K7" i="23"/>
  <c r="AU48" i="23" s="1"/>
  <c r="J7" i="23"/>
  <c r="I7" i="23"/>
  <c r="AS14" i="23" s="1"/>
  <c r="D7" i="23"/>
  <c r="M6" i="23"/>
  <c r="L6" i="23"/>
  <c r="K6" i="23"/>
  <c r="J6" i="23"/>
  <c r="I6" i="23"/>
  <c r="D6" i="23"/>
  <c r="M5" i="23"/>
  <c r="L5" i="23"/>
  <c r="K5" i="23"/>
  <c r="J5" i="23"/>
  <c r="I5" i="23"/>
  <c r="D5" i="23"/>
  <c r="F91" i="22"/>
  <c r="E20" i="4" s="1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AF74" i="22"/>
  <c r="AE74" i="22"/>
  <c r="AC74" i="22"/>
  <c r="AB74" i="22"/>
  <c r="AA74" i="22"/>
  <c r="Z74" i="22"/>
  <c r="Y74" i="22"/>
  <c r="X74" i="22"/>
  <c r="W74" i="22"/>
  <c r="F83" i="22" s="1"/>
  <c r="V74" i="22"/>
  <c r="F82" i="22" s="1"/>
  <c r="U74" i="22"/>
  <c r="T74" i="22"/>
  <c r="S74" i="22"/>
  <c r="R74" i="22"/>
  <c r="Q74" i="22"/>
  <c r="P74" i="22"/>
  <c r="O74" i="22"/>
  <c r="N74" i="22"/>
  <c r="M74" i="22"/>
  <c r="L74" i="22"/>
  <c r="K74" i="22"/>
  <c r="J74" i="22"/>
  <c r="F79" i="22" s="1"/>
  <c r="G74" i="22"/>
  <c r="BZ73" i="22"/>
  <c r="CA73" i="22" s="1"/>
  <c r="BY73" i="22"/>
  <c r="BV73" i="22"/>
  <c r="BZ72" i="22"/>
  <c r="CA72" i="22" s="1"/>
  <c r="BY72" i="22"/>
  <c r="BV72" i="22"/>
  <c r="BZ71" i="22"/>
  <c r="CA71" i="22" s="1"/>
  <c r="BY71" i="22"/>
  <c r="BV71" i="22"/>
  <c r="BZ70" i="22"/>
  <c r="CA70" i="22" s="1"/>
  <c r="BY70" i="22"/>
  <c r="BV70" i="22"/>
  <c r="BZ69" i="22"/>
  <c r="CA69" i="22" s="1"/>
  <c r="BY69" i="22"/>
  <c r="BV69" i="22"/>
  <c r="BZ68" i="22"/>
  <c r="BY68" i="22"/>
  <c r="CA68" i="22" s="1"/>
  <c r="BV68" i="22"/>
  <c r="CA67" i="22"/>
  <c r="BZ67" i="22"/>
  <c r="BY67" i="22"/>
  <c r="BV67" i="22"/>
  <c r="CA66" i="22"/>
  <c r="BZ66" i="22"/>
  <c r="BY66" i="22"/>
  <c r="BV66" i="22"/>
  <c r="CA65" i="22"/>
  <c r="BZ65" i="22"/>
  <c r="BY65" i="22"/>
  <c r="BV65" i="22"/>
  <c r="BZ64" i="22"/>
  <c r="BY64" i="22"/>
  <c r="BV64" i="22"/>
  <c r="BZ63" i="22"/>
  <c r="BY63" i="22"/>
  <c r="CA63" i="22" s="1"/>
  <c r="BV63" i="22"/>
  <c r="BZ62" i="22"/>
  <c r="BY62" i="22"/>
  <c r="BV62" i="22"/>
  <c r="BZ61" i="22"/>
  <c r="BY61" i="22"/>
  <c r="CA61" i="22" s="1"/>
  <c r="BV61" i="22"/>
  <c r="BZ60" i="22"/>
  <c r="BY60" i="22"/>
  <c r="BV60" i="22"/>
  <c r="BZ59" i="22"/>
  <c r="BY59" i="22"/>
  <c r="CA59" i="22" s="1"/>
  <c r="BV59" i="22"/>
  <c r="BZ58" i="22"/>
  <c r="BY58" i="22"/>
  <c r="BV58" i="22"/>
  <c r="BZ57" i="22"/>
  <c r="CA57" i="22" s="1"/>
  <c r="BY57" i="22"/>
  <c r="BV57" i="22"/>
  <c r="BZ56" i="22"/>
  <c r="BY56" i="22"/>
  <c r="BV56" i="22"/>
  <c r="CA55" i="22"/>
  <c r="BZ55" i="22"/>
  <c r="BY55" i="22"/>
  <c r="BV55" i="22"/>
  <c r="BZ54" i="22"/>
  <c r="CA54" i="22" s="1"/>
  <c r="BY54" i="22"/>
  <c r="BV54" i="22"/>
  <c r="BZ53" i="22"/>
  <c r="BY53" i="22"/>
  <c r="CA53" i="22" s="1"/>
  <c r="BV53" i="22"/>
  <c r="BZ52" i="22"/>
  <c r="BY52" i="22"/>
  <c r="CA52" i="22" s="1"/>
  <c r="BV52" i="22"/>
  <c r="BZ51" i="22"/>
  <c r="BY51" i="22"/>
  <c r="BV51" i="22"/>
  <c r="BZ50" i="22"/>
  <c r="BY50" i="22"/>
  <c r="CA50" i="22" s="1"/>
  <c r="BV50" i="22"/>
  <c r="BZ49" i="22"/>
  <c r="BY49" i="22"/>
  <c r="BV49" i="22"/>
  <c r="BZ48" i="22"/>
  <c r="BY48" i="22"/>
  <c r="CA48" i="22" s="1"/>
  <c r="BV48" i="22"/>
  <c r="BZ47" i="22"/>
  <c r="BY47" i="22"/>
  <c r="BV47" i="22"/>
  <c r="BZ46" i="22"/>
  <c r="BY46" i="22"/>
  <c r="CA46" i="22" s="1"/>
  <c r="BV46" i="22"/>
  <c r="BZ45" i="22"/>
  <c r="BY45" i="22"/>
  <c r="BV45" i="22"/>
  <c r="BZ44" i="22"/>
  <c r="BY44" i="22"/>
  <c r="CA44" i="22" s="1"/>
  <c r="BV44" i="22"/>
  <c r="BZ43" i="22"/>
  <c r="BY43" i="22"/>
  <c r="BV43" i="22"/>
  <c r="BZ42" i="22"/>
  <c r="CA42" i="22" s="1"/>
  <c r="BY42" i="22"/>
  <c r="BV42" i="22"/>
  <c r="BZ41" i="22"/>
  <c r="CA41" i="22" s="1"/>
  <c r="BY41" i="22"/>
  <c r="BV41" i="22"/>
  <c r="BZ40" i="22"/>
  <c r="BY40" i="22"/>
  <c r="BV40" i="22"/>
  <c r="BZ39" i="22"/>
  <c r="BY39" i="22"/>
  <c r="BV39" i="22"/>
  <c r="BZ38" i="22"/>
  <c r="BY38" i="22"/>
  <c r="BV38" i="22"/>
  <c r="BZ37" i="22"/>
  <c r="BY37" i="22"/>
  <c r="BV37" i="22"/>
  <c r="BZ36" i="22"/>
  <c r="BY36" i="22"/>
  <c r="CA36" i="22" s="1"/>
  <c r="BV36" i="22"/>
  <c r="BZ35" i="22"/>
  <c r="BY35" i="22"/>
  <c r="BV35" i="22"/>
  <c r="BZ34" i="22"/>
  <c r="BY34" i="22"/>
  <c r="BV34" i="22"/>
  <c r="BZ33" i="22"/>
  <c r="BY33" i="22"/>
  <c r="BV33" i="22"/>
  <c r="BZ32" i="22"/>
  <c r="BY32" i="22"/>
  <c r="CA32" i="22" s="1"/>
  <c r="BV32" i="22"/>
  <c r="BZ31" i="22"/>
  <c r="BY31" i="22"/>
  <c r="BV31" i="22"/>
  <c r="BZ30" i="22"/>
  <c r="BY30" i="22"/>
  <c r="CA30" i="22" s="1"/>
  <c r="BV30" i="22"/>
  <c r="BZ29" i="22"/>
  <c r="BY29" i="22"/>
  <c r="CA29" i="22" s="1"/>
  <c r="BV29" i="22"/>
  <c r="BZ28" i="22"/>
  <c r="BY28" i="22"/>
  <c r="BV28" i="22"/>
  <c r="BZ27" i="22"/>
  <c r="BY27" i="22"/>
  <c r="CA27" i="22" s="1"/>
  <c r="BV27" i="22"/>
  <c r="BZ26" i="22"/>
  <c r="BY26" i="22"/>
  <c r="BV26" i="22"/>
  <c r="BZ25" i="22"/>
  <c r="BY25" i="22"/>
  <c r="CA25" i="22" s="1"/>
  <c r="BV25" i="22"/>
  <c r="BZ24" i="22"/>
  <c r="BY24" i="22"/>
  <c r="BV24" i="22"/>
  <c r="BZ23" i="22"/>
  <c r="BY23" i="22"/>
  <c r="CA23" i="22" s="1"/>
  <c r="BV23" i="22"/>
  <c r="BZ22" i="22"/>
  <c r="BY22" i="22"/>
  <c r="BV22" i="22"/>
  <c r="BZ21" i="22"/>
  <c r="BY21" i="22"/>
  <c r="CA21" i="22" s="1"/>
  <c r="BV21" i="22"/>
  <c r="BZ20" i="22"/>
  <c r="BY20" i="22"/>
  <c r="BV20" i="22"/>
  <c r="BZ19" i="22"/>
  <c r="BY19" i="22"/>
  <c r="CA19" i="22" s="1"/>
  <c r="BV19" i="22"/>
  <c r="BZ18" i="22"/>
  <c r="BY18" i="22"/>
  <c r="BV18" i="22"/>
  <c r="BZ17" i="22"/>
  <c r="BY17" i="22"/>
  <c r="CA17" i="22" s="1"/>
  <c r="BV17" i="22"/>
  <c r="BZ16" i="22"/>
  <c r="BY16" i="22"/>
  <c r="BV16" i="22"/>
  <c r="BZ15" i="22"/>
  <c r="BY15" i="22"/>
  <c r="CA15" i="22" s="1"/>
  <c r="BV15" i="22"/>
  <c r="BZ14" i="22"/>
  <c r="BY14" i="22"/>
  <c r="BV14" i="22"/>
  <c r="M9" i="22"/>
  <c r="L9" i="22"/>
  <c r="K9" i="22"/>
  <c r="J9" i="22"/>
  <c r="I9" i="22"/>
  <c r="M8" i="22"/>
  <c r="L8" i="22"/>
  <c r="K8" i="22"/>
  <c r="J8" i="22"/>
  <c r="I8" i="22"/>
  <c r="D8" i="22"/>
  <c r="M7" i="22"/>
  <c r="BR17" i="22" s="1"/>
  <c r="L7" i="22"/>
  <c r="AJ9" i="22" s="1"/>
  <c r="K7" i="22"/>
  <c r="J7" i="22"/>
  <c r="AT17" i="22" s="1"/>
  <c r="I7" i="22"/>
  <c r="D7" i="22"/>
  <c r="M6" i="22"/>
  <c r="L6" i="22"/>
  <c r="K6" i="22"/>
  <c r="J6" i="22"/>
  <c r="I6" i="22"/>
  <c r="D6" i="22"/>
  <c r="M5" i="22"/>
  <c r="L5" i="22"/>
  <c r="K5" i="22"/>
  <c r="J5" i="22"/>
  <c r="I5" i="22"/>
  <c r="D5" i="22"/>
  <c r="F91" i="21"/>
  <c r="E19" i="4" s="1"/>
  <c r="D91" i="21"/>
  <c r="D90" i="21"/>
  <c r="D89" i="21"/>
  <c r="F88" i="21"/>
  <c r="D88" i="21"/>
  <c r="D87" i="21"/>
  <c r="D86" i="21"/>
  <c r="D85" i="21"/>
  <c r="D84" i="21"/>
  <c r="D83" i="21"/>
  <c r="D82" i="21"/>
  <c r="D81" i="21"/>
  <c r="F80" i="21"/>
  <c r="D80" i="21"/>
  <c r="D79" i="21"/>
  <c r="D78" i="21"/>
  <c r="AF74" i="21"/>
  <c r="AE74" i="21"/>
  <c r="F87" i="21" s="1"/>
  <c r="AC74" i="21"/>
  <c r="AB74" i="21"/>
  <c r="F86" i="21" s="1"/>
  <c r="AA74" i="21"/>
  <c r="Z74" i="21"/>
  <c r="F85" i="21" s="1"/>
  <c r="Y74" i="21"/>
  <c r="X74" i="21"/>
  <c r="F84" i="21" s="1"/>
  <c r="W74" i="21"/>
  <c r="F83" i="21" s="1"/>
  <c r="V74" i="21"/>
  <c r="F82" i="21" s="1"/>
  <c r="U74" i="21"/>
  <c r="T74" i="21"/>
  <c r="F81" i="21" s="1"/>
  <c r="S74" i="21"/>
  <c r="R74" i="21"/>
  <c r="Q74" i="21"/>
  <c r="P74" i="21"/>
  <c r="O74" i="21"/>
  <c r="N74" i="21"/>
  <c r="M74" i="21"/>
  <c r="L74" i="21"/>
  <c r="K74" i="21"/>
  <c r="J74" i="21"/>
  <c r="G74" i="21"/>
  <c r="CA73" i="21"/>
  <c r="BZ73" i="21"/>
  <c r="BY73" i="21"/>
  <c r="BV73" i="21"/>
  <c r="CA72" i="21"/>
  <c r="BZ72" i="21"/>
  <c r="BY72" i="21"/>
  <c r="BV72" i="21"/>
  <c r="BZ71" i="21"/>
  <c r="CA71" i="21" s="1"/>
  <c r="BY71" i="21"/>
  <c r="BV71" i="21"/>
  <c r="BZ70" i="21"/>
  <c r="BY70" i="21"/>
  <c r="BV70" i="21"/>
  <c r="BZ69" i="21"/>
  <c r="BY69" i="21"/>
  <c r="CA69" i="21" s="1"/>
  <c r="BV69" i="21"/>
  <c r="BZ68" i="21"/>
  <c r="BY68" i="21"/>
  <c r="CA68" i="21" s="1"/>
  <c r="BV68" i="21"/>
  <c r="BZ67" i="21"/>
  <c r="CA67" i="21" s="1"/>
  <c r="BY67" i="21"/>
  <c r="BV67" i="21"/>
  <c r="BZ66" i="21"/>
  <c r="BY66" i="21"/>
  <c r="BV66" i="21"/>
  <c r="CA65" i="21"/>
  <c r="BZ65" i="21"/>
  <c r="BY65" i="21"/>
  <c r="BV65" i="21"/>
  <c r="BZ64" i="21"/>
  <c r="CA64" i="21" s="1"/>
  <c r="BY64" i="21"/>
  <c r="BV64" i="21"/>
  <c r="BZ63" i="21"/>
  <c r="BY63" i="21"/>
  <c r="BV63" i="21"/>
  <c r="BZ62" i="21"/>
  <c r="BY62" i="21"/>
  <c r="BV62" i="21"/>
  <c r="BZ61" i="21"/>
  <c r="BY61" i="21"/>
  <c r="CA61" i="21" s="1"/>
  <c r="BV61" i="21"/>
  <c r="CA60" i="21"/>
  <c r="BZ60" i="21"/>
  <c r="BY60" i="21"/>
  <c r="BV60" i="21"/>
  <c r="CA59" i="21"/>
  <c r="BZ59" i="21"/>
  <c r="BY59" i="21"/>
  <c r="BV59" i="21"/>
  <c r="CA58" i="21"/>
  <c r="BZ58" i="21"/>
  <c r="BY58" i="21"/>
  <c r="BV58" i="21"/>
  <c r="CA57" i="21"/>
  <c r="BZ57" i="21"/>
  <c r="BY57" i="21"/>
  <c r="BV57" i="21"/>
  <c r="CA56" i="21"/>
  <c r="BZ56" i="21"/>
  <c r="BY56" i="21"/>
  <c r="BV56" i="21"/>
  <c r="CA55" i="21"/>
  <c r="BZ55" i="21"/>
  <c r="BY55" i="21"/>
  <c r="BV55" i="21"/>
  <c r="CA54" i="21"/>
  <c r="BZ54" i="21"/>
  <c r="BY54" i="21"/>
  <c r="BV54" i="21"/>
  <c r="CA53" i="21"/>
  <c r="BZ53" i="21"/>
  <c r="BY53" i="21"/>
  <c r="BV53" i="21"/>
  <c r="CA52" i="21"/>
  <c r="BZ52" i="21"/>
  <c r="BY52" i="21"/>
  <c r="BV52" i="21"/>
  <c r="CA51" i="21"/>
  <c r="BZ51" i="21"/>
  <c r="BY51" i="21"/>
  <c r="BV51" i="21"/>
  <c r="BZ50" i="21"/>
  <c r="BY50" i="21"/>
  <c r="CA50" i="21" s="1"/>
  <c r="BV50" i="21"/>
  <c r="BZ49" i="21"/>
  <c r="BY49" i="21"/>
  <c r="CA49" i="21" s="1"/>
  <c r="BV49" i="21"/>
  <c r="BZ48" i="21"/>
  <c r="BY48" i="21"/>
  <c r="CA48" i="21" s="1"/>
  <c r="BV48" i="21"/>
  <c r="BZ47" i="21"/>
  <c r="BY47" i="21"/>
  <c r="CA47" i="21" s="1"/>
  <c r="BV47" i="21"/>
  <c r="BZ46" i="21"/>
  <c r="BY46" i="21"/>
  <c r="CA46" i="21" s="1"/>
  <c r="BV46" i="21"/>
  <c r="BZ45" i="21"/>
  <c r="BY45" i="21"/>
  <c r="CA45" i="21" s="1"/>
  <c r="BV45" i="21"/>
  <c r="BZ44" i="21"/>
  <c r="BY44" i="21"/>
  <c r="BV44" i="21"/>
  <c r="BZ43" i="21"/>
  <c r="BY43" i="21"/>
  <c r="CA43" i="21" s="1"/>
  <c r="BV43" i="21"/>
  <c r="BZ42" i="21"/>
  <c r="BY42" i="21"/>
  <c r="BV42" i="21"/>
  <c r="BZ41" i="21"/>
  <c r="BY41" i="21"/>
  <c r="CA41" i="21" s="1"/>
  <c r="BV41" i="21"/>
  <c r="BZ40" i="21"/>
  <c r="BY40" i="21"/>
  <c r="BV40" i="21"/>
  <c r="BZ39" i="21"/>
  <c r="BY39" i="21"/>
  <c r="CA39" i="21" s="1"/>
  <c r="BV39" i="21"/>
  <c r="BZ38" i="21"/>
  <c r="BY38" i="21"/>
  <c r="BV38" i="21"/>
  <c r="BZ37" i="21"/>
  <c r="BY37" i="21"/>
  <c r="CA37" i="21" s="1"/>
  <c r="BV37" i="21"/>
  <c r="BZ36" i="21"/>
  <c r="BY36" i="21"/>
  <c r="BV36" i="21"/>
  <c r="BZ35" i="21"/>
  <c r="BY35" i="21"/>
  <c r="CA35" i="21" s="1"/>
  <c r="BV35" i="21"/>
  <c r="BZ34" i="21"/>
  <c r="BY34" i="21"/>
  <c r="BV34" i="21"/>
  <c r="BZ33" i="21"/>
  <c r="BY33" i="21"/>
  <c r="CA33" i="21" s="1"/>
  <c r="BV33" i="21"/>
  <c r="BZ32" i="21"/>
  <c r="BY32" i="21"/>
  <c r="BV32" i="21"/>
  <c r="BZ31" i="21"/>
  <c r="BY31" i="21"/>
  <c r="CA31" i="21" s="1"/>
  <c r="BV31" i="21"/>
  <c r="BZ30" i="21"/>
  <c r="BY30" i="21"/>
  <c r="BV30" i="21"/>
  <c r="BZ29" i="21"/>
  <c r="BY29" i="21"/>
  <c r="CA29" i="21" s="1"/>
  <c r="BV29" i="21"/>
  <c r="BZ28" i="21"/>
  <c r="BY28" i="21"/>
  <c r="BV28" i="21"/>
  <c r="BZ27" i="21"/>
  <c r="BY27" i="21"/>
  <c r="CA27" i="21" s="1"/>
  <c r="BV27" i="21"/>
  <c r="CA26" i="21"/>
  <c r="BZ26" i="21"/>
  <c r="BY26" i="21"/>
  <c r="BV26" i="21"/>
  <c r="BZ25" i="21"/>
  <c r="CA25" i="21" s="1"/>
  <c r="BY25" i="21"/>
  <c r="BV25" i="21"/>
  <c r="BZ24" i="21"/>
  <c r="BY24" i="21"/>
  <c r="CA24" i="21" s="1"/>
  <c r="BV24" i="21"/>
  <c r="BZ23" i="21"/>
  <c r="BY23" i="21"/>
  <c r="BV23" i="21"/>
  <c r="BZ22" i="21"/>
  <c r="BY22" i="21"/>
  <c r="BV22" i="21"/>
  <c r="BZ21" i="21"/>
  <c r="BY21" i="21"/>
  <c r="BV21" i="21"/>
  <c r="BZ20" i="21"/>
  <c r="BY20" i="21"/>
  <c r="BV20" i="21"/>
  <c r="BZ19" i="21"/>
  <c r="BY19" i="21"/>
  <c r="BV19" i="21"/>
  <c r="BZ18" i="21"/>
  <c r="BY18" i="21"/>
  <c r="BV18" i="21"/>
  <c r="BZ17" i="21"/>
  <c r="BY17" i="21"/>
  <c r="CA17" i="21" s="1"/>
  <c r="BV17" i="21"/>
  <c r="BZ16" i="21"/>
  <c r="BY16" i="21"/>
  <c r="BV16" i="21"/>
  <c r="BZ15" i="21"/>
  <c r="BY15" i="21"/>
  <c r="BV15" i="21"/>
  <c r="BZ14" i="21"/>
  <c r="BY14" i="21"/>
  <c r="BV14" i="21"/>
  <c r="M9" i="21"/>
  <c r="L9" i="21"/>
  <c r="K9" i="21"/>
  <c r="J9" i="21"/>
  <c r="I9" i="21"/>
  <c r="M8" i="21"/>
  <c r="L8" i="21"/>
  <c r="K8" i="21"/>
  <c r="J8" i="21"/>
  <c r="I8" i="21"/>
  <c r="D8" i="21"/>
  <c r="M7" i="21"/>
  <c r="L7" i="21"/>
  <c r="K7" i="21"/>
  <c r="AU14" i="21" s="1"/>
  <c r="J7" i="21"/>
  <c r="I7" i="21"/>
  <c r="D7" i="21"/>
  <c r="M6" i="21"/>
  <c r="L6" i="21"/>
  <c r="K6" i="21"/>
  <c r="J6" i="21"/>
  <c r="I6" i="21"/>
  <c r="D6" i="21"/>
  <c r="M5" i="21"/>
  <c r="L5" i="21"/>
  <c r="K5" i="21"/>
  <c r="J5" i="21"/>
  <c r="I5" i="21"/>
  <c r="D5" i="21"/>
  <c r="F91" i="20"/>
  <c r="E18" i="4" s="1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AF74" i="20"/>
  <c r="AE74" i="20"/>
  <c r="AC74" i="20"/>
  <c r="AB74" i="20"/>
  <c r="AA74" i="20"/>
  <c r="Z74" i="20"/>
  <c r="Y74" i="20"/>
  <c r="X74" i="20"/>
  <c r="W74" i="20"/>
  <c r="F83" i="20" s="1"/>
  <c r="V74" i="20"/>
  <c r="F82" i="20" s="1"/>
  <c r="U74" i="20"/>
  <c r="T74" i="20"/>
  <c r="S74" i="20"/>
  <c r="R74" i="20"/>
  <c r="Q74" i="20"/>
  <c r="P74" i="20"/>
  <c r="O74" i="20"/>
  <c r="N74" i="20"/>
  <c r="M74" i="20"/>
  <c r="L74" i="20"/>
  <c r="K74" i="20"/>
  <c r="J74" i="20"/>
  <c r="F79" i="20" s="1"/>
  <c r="G74" i="20"/>
  <c r="BZ73" i="20"/>
  <c r="BY73" i="20"/>
  <c r="CA73" i="20" s="1"/>
  <c r="BV73" i="20"/>
  <c r="BZ72" i="20"/>
  <c r="BY72" i="20"/>
  <c r="CA72" i="20" s="1"/>
  <c r="BV72" i="20"/>
  <c r="BZ71" i="20"/>
  <c r="BY71" i="20"/>
  <c r="BV71" i="20"/>
  <c r="CA70" i="20"/>
  <c r="BZ70" i="20"/>
  <c r="BY70" i="20"/>
  <c r="BV70" i="20"/>
  <c r="CA69" i="20"/>
  <c r="BZ69" i="20"/>
  <c r="BY69" i="20"/>
  <c r="BV69" i="20"/>
  <c r="BZ68" i="20"/>
  <c r="BY68" i="20"/>
  <c r="BV68" i="20"/>
  <c r="BZ67" i="20"/>
  <c r="BY67" i="20"/>
  <c r="CA67" i="20" s="1"/>
  <c r="BV67" i="20"/>
  <c r="BZ66" i="20"/>
  <c r="BY66" i="20"/>
  <c r="CA66" i="20" s="1"/>
  <c r="BV66" i="20"/>
  <c r="BZ65" i="20"/>
  <c r="BY65" i="20"/>
  <c r="BV65" i="20"/>
  <c r="BZ64" i="20"/>
  <c r="BY64" i="20"/>
  <c r="BV64" i="20"/>
  <c r="BZ63" i="20"/>
  <c r="BY63" i="20"/>
  <c r="CA63" i="20" s="1"/>
  <c r="BV63" i="20"/>
  <c r="BZ62" i="20"/>
  <c r="BY62" i="20"/>
  <c r="CA62" i="20" s="1"/>
  <c r="BV62" i="20"/>
  <c r="BZ61" i="20"/>
  <c r="BY61" i="20"/>
  <c r="BV61" i="20"/>
  <c r="BZ60" i="20"/>
  <c r="BY60" i="20"/>
  <c r="BV60" i="20"/>
  <c r="BZ59" i="20"/>
  <c r="BY59" i="20"/>
  <c r="CA59" i="20" s="1"/>
  <c r="BV59" i="20"/>
  <c r="BZ58" i="20"/>
  <c r="BY58" i="20"/>
  <c r="CA58" i="20" s="1"/>
  <c r="BV58" i="20"/>
  <c r="BZ57" i="20"/>
  <c r="BY57" i="20"/>
  <c r="BV57" i="20"/>
  <c r="BZ56" i="20"/>
  <c r="BY56" i="20"/>
  <c r="BV56" i="20"/>
  <c r="BZ55" i="20"/>
  <c r="BY55" i="20"/>
  <c r="CA55" i="20" s="1"/>
  <c r="BV55" i="20"/>
  <c r="BZ54" i="20"/>
  <c r="BY54" i="20"/>
  <c r="CA54" i="20" s="1"/>
  <c r="BV54" i="20"/>
  <c r="BZ53" i="20"/>
  <c r="BY53" i="20"/>
  <c r="BV53" i="20"/>
  <c r="BZ52" i="20"/>
  <c r="BY52" i="20"/>
  <c r="BV52" i="20"/>
  <c r="BZ51" i="20"/>
  <c r="BY51" i="20"/>
  <c r="CA51" i="20" s="1"/>
  <c r="BV51" i="20"/>
  <c r="BZ50" i="20"/>
  <c r="BY50" i="20"/>
  <c r="CA50" i="20" s="1"/>
  <c r="BV50" i="20"/>
  <c r="BZ49" i="20"/>
  <c r="BY49" i="20"/>
  <c r="BV49" i="20"/>
  <c r="BZ48" i="20"/>
  <c r="BY48" i="20"/>
  <c r="BV48" i="20"/>
  <c r="BZ47" i="20"/>
  <c r="BY47" i="20"/>
  <c r="BV47" i="20"/>
  <c r="BZ46" i="20"/>
  <c r="BY46" i="20"/>
  <c r="BV46" i="20"/>
  <c r="BZ45" i="20"/>
  <c r="BY45" i="20"/>
  <c r="BV45" i="20"/>
  <c r="BZ44" i="20"/>
  <c r="BY44" i="20"/>
  <c r="CA44" i="20" s="1"/>
  <c r="BV44" i="20"/>
  <c r="BZ43" i="20"/>
  <c r="BY43" i="20"/>
  <c r="CA43" i="20" s="1"/>
  <c r="BV43" i="20"/>
  <c r="BZ42" i="20"/>
  <c r="BY42" i="20"/>
  <c r="BV42" i="20"/>
  <c r="BZ41" i="20"/>
  <c r="BY41" i="20"/>
  <c r="BV41" i="20"/>
  <c r="BZ40" i="20"/>
  <c r="BY40" i="20"/>
  <c r="CA40" i="20" s="1"/>
  <c r="BV40" i="20"/>
  <c r="BZ39" i="20"/>
  <c r="BY39" i="20"/>
  <c r="CA39" i="20" s="1"/>
  <c r="BV39" i="20"/>
  <c r="BZ38" i="20"/>
  <c r="BY38" i="20"/>
  <c r="BV38" i="20"/>
  <c r="BZ37" i="20"/>
  <c r="BY37" i="20"/>
  <c r="BV37" i="20"/>
  <c r="BZ36" i="20"/>
  <c r="BY36" i="20"/>
  <c r="CA36" i="20" s="1"/>
  <c r="BV36" i="20"/>
  <c r="BZ35" i="20"/>
  <c r="BY35" i="20"/>
  <c r="CA35" i="20" s="1"/>
  <c r="BV35" i="20"/>
  <c r="BZ34" i="20"/>
  <c r="BY34" i="20"/>
  <c r="CA34" i="20" s="1"/>
  <c r="BV34" i="20"/>
  <c r="BZ33" i="20"/>
  <c r="BY33" i="20"/>
  <c r="BV33" i="20"/>
  <c r="BZ32" i="20"/>
  <c r="BY32" i="20"/>
  <c r="CA32" i="20" s="1"/>
  <c r="BV32" i="20"/>
  <c r="BZ31" i="20"/>
  <c r="BY31" i="20"/>
  <c r="BV31" i="20"/>
  <c r="BZ30" i="20"/>
  <c r="BY30" i="20"/>
  <c r="CA30" i="20" s="1"/>
  <c r="BV30" i="20"/>
  <c r="BZ29" i="20"/>
  <c r="BY29" i="20"/>
  <c r="BV29" i="20"/>
  <c r="BZ28" i="20"/>
  <c r="BY28" i="20"/>
  <c r="CA28" i="20" s="1"/>
  <c r="BV28" i="20"/>
  <c r="BZ27" i="20"/>
  <c r="BY27" i="20"/>
  <c r="BV27" i="20"/>
  <c r="BZ26" i="20"/>
  <c r="BY26" i="20"/>
  <c r="CA26" i="20" s="1"/>
  <c r="BV26" i="20"/>
  <c r="BZ25" i="20"/>
  <c r="BY25" i="20"/>
  <c r="BV25" i="20"/>
  <c r="BZ24" i="20"/>
  <c r="BY24" i="20"/>
  <c r="CA24" i="20" s="1"/>
  <c r="BV24" i="20"/>
  <c r="BZ23" i="20"/>
  <c r="BY23" i="20"/>
  <c r="BV23" i="20"/>
  <c r="BZ22" i="20"/>
  <c r="BY22" i="20"/>
  <c r="CA22" i="20" s="1"/>
  <c r="BV22" i="20"/>
  <c r="BZ21" i="20"/>
  <c r="BY21" i="20"/>
  <c r="BV21" i="20"/>
  <c r="BZ20" i="20"/>
  <c r="BY20" i="20"/>
  <c r="CA20" i="20" s="1"/>
  <c r="BV20" i="20"/>
  <c r="BZ19" i="20"/>
  <c r="BY19" i="20"/>
  <c r="CA19" i="20" s="1"/>
  <c r="BV19" i="20"/>
  <c r="BZ18" i="20"/>
  <c r="BY18" i="20"/>
  <c r="CA18" i="20" s="1"/>
  <c r="BV18" i="20"/>
  <c r="CA17" i="20"/>
  <c r="BZ17" i="20"/>
  <c r="BY17" i="20"/>
  <c r="BV17" i="20"/>
  <c r="BZ16" i="20"/>
  <c r="CA16" i="20" s="1"/>
  <c r="BY16" i="20"/>
  <c r="BV16" i="20"/>
  <c r="BZ15" i="20"/>
  <c r="BY15" i="20"/>
  <c r="CA15" i="20" s="1"/>
  <c r="BV15" i="20"/>
  <c r="BZ14" i="20"/>
  <c r="BY14" i="20"/>
  <c r="BV14" i="20"/>
  <c r="BV75" i="20" s="1"/>
  <c r="M9" i="20"/>
  <c r="L9" i="20"/>
  <c r="K9" i="20"/>
  <c r="J9" i="20"/>
  <c r="I9" i="20"/>
  <c r="M8" i="20"/>
  <c r="L8" i="20"/>
  <c r="K8" i="20"/>
  <c r="J8" i="20"/>
  <c r="I8" i="20"/>
  <c r="D8" i="20"/>
  <c r="M7" i="20"/>
  <c r="L7" i="20"/>
  <c r="K7" i="20"/>
  <c r="AU49" i="20" s="1"/>
  <c r="J7" i="20"/>
  <c r="BO19" i="20" s="1"/>
  <c r="I7" i="20"/>
  <c r="D7" i="20"/>
  <c r="M6" i="20"/>
  <c r="L6" i="20"/>
  <c r="K6" i="20"/>
  <c r="J6" i="20"/>
  <c r="I6" i="20"/>
  <c r="D6" i="20"/>
  <c r="M5" i="20"/>
  <c r="L5" i="20"/>
  <c r="K5" i="20"/>
  <c r="J5" i="20"/>
  <c r="I5" i="20"/>
  <c r="D5" i="20"/>
  <c r="F91" i="19"/>
  <c r="E17" i="4" s="1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AF74" i="19"/>
  <c r="AE74" i="19"/>
  <c r="AC74" i="19"/>
  <c r="AB74" i="19"/>
  <c r="AA74" i="19"/>
  <c r="Z74" i="19"/>
  <c r="Y74" i="19"/>
  <c r="X74" i="19"/>
  <c r="W74" i="19"/>
  <c r="F83" i="19" s="1"/>
  <c r="V74" i="19"/>
  <c r="F82" i="19" s="1"/>
  <c r="U74" i="19"/>
  <c r="T74" i="19"/>
  <c r="S74" i="19"/>
  <c r="R74" i="19"/>
  <c r="Q74" i="19"/>
  <c r="P74" i="19"/>
  <c r="O74" i="19"/>
  <c r="N74" i="19"/>
  <c r="M74" i="19"/>
  <c r="L74" i="19"/>
  <c r="K74" i="19"/>
  <c r="J74" i="19"/>
  <c r="F79" i="19" s="1"/>
  <c r="G74" i="19"/>
  <c r="BZ73" i="19"/>
  <c r="BY73" i="19"/>
  <c r="BV73" i="19"/>
  <c r="BZ72" i="19"/>
  <c r="CA72" i="19" s="1"/>
  <c r="BY72" i="19"/>
  <c r="BV72" i="19"/>
  <c r="BZ71" i="19"/>
  <c r="CA71" i="19" s="1"/>
  <c r="BY71" i="19"/>
  <c r="BV71" i="19"/>
  <c r="BZ70" i="19"/>
  <c r="CA70" i="19" s="1"/>
  <c r="BY70" i="19"/>
  <c r="BV70" i="19"/>
  <c r="BZ69" i="19"/>
  <c r="BY69" i="19"/>
  <c r="BV69" i="19"/>
  <c r="BZ68" i="19"/>
  <c r="BY68" i="19"/>
  <c r="BV68" i="19"/>
  <c r="BZ67" i="19"/>
  <c r="BY67" i="19"/>
  <c r="CA67" i="19" s="1"/>
  <c r="BV67" i="19"/>
  <c r="BZ66" i="19"/>
  <c r="BY66" i="19"/>
  <c r="CA66" i="19" s="1"/>
  <c r="BV66" i="19"/>
  <c r="BZ65" i="19"/>
  <c r="BY65" i="19"/>
  <c r="CA65" i="19" s="1"/>
  <c r="BV65" i="19"/>
  <c r="BZ64" i="19"/>
  <c r="BY64" i="19"/>
  <c r="BV64" i="19"/>
  <c r="BZ63" i="19"/>
  <c r="BY63" i="19"/>
  <c r="BV63" i="19"/>
  <c r="BZ62" i="19"/>
  <c r="BY62" i="19"/>
  <c r="CA62" i="19" s="1"/>
  <c r="BV62" i="19"/>
  <c r="BZ61" i="19"/>
  <c r="BY61" i="19"/>
  <c r="BV61" i="19"/>
  <c r="BZ60" i="19"/>
  <c r="BY60" i="19"/>
  <c r="BV60" i="19"/>
  <c r="BZ59" i="19"/>
  <c r="BY59" i="19"/>
  <c r="BV59" i="19"/>
  <c r="BZ58" i="19"/>
  <c r="BY58" i="19"/>
  <c r="BV58" i="19"/>
  <c r="BZ57" i="19"/>
  <c r="BY57" i="19"/>
  <c r="CA57" i="19" s="1"/>
  <c r="BV57" i="19"/>
  <c r="BZ56" i="19"/>
  <c r="BY56" i="19"/>
  <c r="CA56" i="19" s="1"/>
  <c r="BV56" i="19"/>
  <c r="BZ55" i="19"/>
  <c r="BY55" i="19"/>
  <c r="CA55" i="19" s="1"/>
  <c r="BV55" i="19"/>
  <c r="BZ54" i="19"/>
  <c r="BY54" i="19"/>
  <c r="BV54" i="19"/>
  <c r="BZ53" i="19"/>
  <c r="BY53" i="19"/>
  <c r="CA53" i="19" s="1"/>
  <c r="BV53" i="19"/>
  <c r="BZ52" i="19"/>
  <c r="BY52" i="19"/>
  <c r="CA52" i="19" s="1"/>
  <c r="BV52" i="19"/>
  <c r="BZ51" i="19"/>
  <c r="BY51" i="19"/>
  <c r="BV51" i="19"/>
  <c r="BZ50" i="19"/>
  <c r="CA50" i="19" s="1"/>
  <c r="BY50" i="19"/>
  <c r="BV50" i="19"/>
  <c r="BZ49" i="19"/>
  <c r="CA49" i="19" s="1"/>
  <c r="BY49" i="19"/>
  <c r="BV49" i="19"/>
  <c r="BZ48" i="19"/>
  <c r="CA48" i="19" s="1"/>
  <c r="BY48" i="19"/>
  <c r="BV48" i="19"/>
  <c r="BZ47" i="19"/>
  <c r="CA47" i="19" s="1"/>
  <c r="BY47" i="19"/>
  <c r="BV47" i="19"/>
  <c r="BZ46" i="19"/>
  <c r="CA46" i="19" s="1"/>
  <c r="BY46" i="19"/>
  <c r="BV46" i="19"/>
  <c r="BZ45" i="19"/>
  <c r="BY45" i="19"/>
  <c r="BV45" i="19"/>
  <c r="BZ44" i="19"/>
  <c r="BY44" i="19"/>
  <c r="BV44" i="19"/>
  <c r="BZ43" i="19"/>
  <c r="BY43" i="19"/>
  <c r="CA43" i="19" s="1"/>
  <c r="BV43" i="19"/>
  <c r="BZ42" i="19"/>
  <c r="BY42" i="19"/>
  <c r="BV42" i="19"/>
  <c r="BZ41" i="19"/>
  <c r="BY41" i="19"/>
  <c r="BV41" i="19"/>
  <c r="BZ40" i="19"/>
  <c r="BY40" i="19"/>
  <c r="BV40" i="19"/>
  <c r="BZ39" i="19"/>
  <c r="BY39" i="19"/>
  <c r="CA39" i="19" s="1"/>
  <c r="BV39" i="19"/>
  <c r="BZ38" i="19"/>
  <c r="BY38" i="19"/>
  <c r="BV38" i="19"/>
  <c r="BZ37" i="19"/>
  <c r="BY37" i="19"/>
  <c r="BV37" i="19"/>
  <c r="BZ36" i="19"/>
  <c r="BY36" i="19"/>
  <c r="BV36" i="19"/>
  <c r="BZ35" i="19"/>
  <c r="BY35" i="19"/>
  <c r="CA35" i="19" s="1"/>
  <c r="BV35" i="19"/>
  <c r="BZ34" i="19"/>
  <c r="BY34" i="19"/>
  <c r="BV34" i="19"/>
  <c r="BZ33" i="19"/>
  <c r="BY33" i="19"/>
  <c r="CA33" i="19" s="1"/>
  <c r="BV33" i="19"/>
  <c r="BZ32" i="19"/>
  <c r="BY32" i="19"/>
  <c r="CA32" i="19" s="1"/>
  <c r="BV32" i="19"/>
  <c r="BZ31" i="19"/>
  <c r="BY31" i="19"/>
  <c r="CA31" i="19" s="1"/>
  <c r="BV31" i="19"/>
  <c r="BZ30" i="19"/>
  <c r="BY30" i="19"/>
  <c r="BV30" i="19"/>
  <c r="BZ29" i="19"/>
  <c r="BY29" i="19"/>
  <c r="CA29" i="19" s="1"/>
  <c r="BV29" i="19"/>
  <c r="BZ28" i="19"/>
  <c r="BY28" i="19"/>
  <c r="CA28" i="19" s="1"/>
  <c r="BV28" i="19"/>
  <c r="BZ27" i="19"/>
  <c r="BY27" i="19"/>
  <c r="CA27" i="19" s="1"/>
  <c r="BV27" i="19"/>
  <c r="BZ26" i="19"/>
  <c r="BY26" i="19"/>
  <c r="BV26" i="19"/>
  <c r="BZ25" i="19"/>
  <c r="BY25" i="19"/>
  <c r="BV25" i="19"/>
  <c r="BZ24" i="19"/>
  <c r="BY24" i="19"/>
  <c r="BV24" i="19"/>
  <c r="BZ23" i="19"/>
  <c r="BY23" i="19"/>
  <c r="CA23" i="19" s="1"/>
  <c r="BV23" i="19"/>
  <c r="BZ22" i="19"/>
  <c r="BY22" i="19"/>
  <c r="BV22" i="19"/>
  <c r="BZ21" i="19"/>
  <c r="BY21" i="19"/>
  <c r="BV21" i="19"/>
  <c r="BZ20" i="19"/>
  <c r="BY20" i="19"/>
  <c r="BV20" i="19"/>
  <c r="BZ19" i="19"/>
  <c r="BY19" i="19"/>
  <c r="CA19" i="19" s="1"/>
  <c r="BV19" i="19"/>
  <c r="BZ18" i="19"/>
  <c r="BY18" i="19"/>
  <c r="BV18" i="19"/>
  <c r="BZ17" i="19"/>
  <c r="BY17" i="19"/>
  <c r="BV17" i="19"/>
  <c r="BZ16" i="19"/>
  <c r="BY16" i="19"/>
  <c r="BV16" i="19"/>
  <c r="BZ15" i="19"/>
  <c r="BY15" i="19"/>
  <c r="CA15" i="19" s="1"/>
  <c r="BV15" i="19"/>
  <c r="BZ14" i="19"/>
  <c r="BY14" i="19"/>
  <c r="BV14" i="19"/>
  <c r="M9" i="19"/>
  <c r="L9" i="19"/>
  <c r="K9" i="19"/>
  <c r="J9" i="19"/>
  <c r="I9" i="19"/>
  <c r="M8" i="19"/>
  <c r="L8" i="19"/>
  <c r="K8" i="19"/>
  <c r="J8" i="19"/>
  <c r="I8" i="19"/>
  <c r="D8" i="19"/>
  <c r="M7" i="19"/>
  <c r="L7" i="19"/>
  <c r="AV54" i="19" s="1"/>
  <c r="K7" i="19"/>
  <c r="J7" i="19"/>
  <c r="BO33" i="19" s="1"/>
  <c r="I7" i="19"/>
  <c r="D7" i="19"/>
  <c r="M6" i="19"/>
  <c r="L6" i="19"/>
  <c r="K6" i="19"/>
  <c r="J6" i="19"/>
  <c r="I6" i="19"/>
  <c r="D6" i="19"/>
  <c r="M5" i="19"/>
  <c r="L5" i="19"/>
  <c r="K5" i="19"/>
  <c r="J5" i="19"/>
  <c r="I5" i="19"/>
  <c r="D5" i="19"/>
  <c r="F91" i="18"/>
  <c r="E16" i="4" s="1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AF74" i="18"/>
  <c r="AE74" i="18"/>
  <c r="AC74" i="18"/>
  <c r="AB74" i="18"/>
  <c r="F86" i="18" s="1"/>
  <c r="AA74" i="18"/>
  <c r="Z74" i="18"/>
  <c r="Y74" i="18"/>
  <c r="X74" i="18"/>
  <c r="F84" i="18" s="1"/>
  <c r="W74" i="18"/>
  <c r="F83" i="18" s="1"/>
  <c r="V74" i="18"/>
  <c r="F82" i="18" s="1"/>
  <c r="U74" i="18"/>
  <c r="T74" i="18"/>
  <c r="F81" i="18" s="1"/>
  <c r="S74" i="18"/>
  <c r="F89" i="18" s="1"/>
  <c r="R74" i="18"/>
  <c r="Q74" i="18"/>
  <c r="P74" i="18"/>
  <c r="O74" i="18"/>
  <c r="N74" i="18"/>
  <c r="M74" i="18"/>
  <c r="L74" i="18"/>
  <c r="K74" i="18"/>
  <c r="J74" i="18"/>
  <c r="F79" i="18" s="1"/>
  <c r="G74" i="18"/>
  <c r="BZ73" i="18"/>
  <c r="CA73" i="18" s="1"/>
  <c r="BY73" i="18"/>
  <c r="BV73" i="18"/>
  <c r="BZ72" i="18"/>
  <c r="CA72" i="18" s="1"/>
  <c r="BY72" i="18"/>
  <c r="BV72" i="18"/>
  <c r="BZ71" i="18"/>
  <c r="CA71" i="18" s="1"/>
  <c r="BY71" i="18"/>
  <c r="BV71" i="18"/>
  <c r="BZ70" i="18"/>
  <c r="CA70" i="18" s="1"/>
  <c r="BY70" i="18"/>
  <c r="BV70" i="18"/>
  <c r="BZ69" i="18"/>
  <c r="CA69" i="18" s="1"/>
  <c r="BY69" i="18"/>
  <c r="BV69" i="18"/>
  <c r="BZ68" i="18"/>
  <c r="BY68" i="18"/>
  <c r="CA68" i="18" s="1"/>
  <c r="BV68" i="18"/>
  <c r="BZ67" i="18"/>
  <c r="BY67" i="18"/>
  <c r="CA67" i="18" s="1"/>
  <c r="BV67" i="18"/>
  <c r="BZ66" i="18"/>
  <c r="BY66" i="18"/>
  <c r="CA66" i="18" s="1"/>
  <c r="BV66" i="18"/>
  <c r="BZ65" i="18"/>
  <c r="BY65" i="18"/>
  <c r="BV65" i="18"/>
  <c r="BZ64" i="18"/>
  <c r="BY64" i="18"/>
  <c r="CA64" i="18" s="1"/>
  <c r="BV64" i="18"/>
  <c r="BZ63" i="18"/>
  <c r="BY63" i="18"/>
  <c r="CA63" i="18" s="1"/>
  <c r="BV63" i="18"/>
  <c r="BZ62" i="18"/>
  <c r="BY62" i="18"/>
  <c r="CA62" i="18" s="1"/>
  <c r="BV62" i="18"/>
  <c r="BZ61" i="18"/>
  <c r="BY61" i="18"/>
  <c r="BV61" i="18"/>
  <c r="BZ60" i="18"/>
  <c r="BY60" i="18"/>
  <c r="CA60" i="18" s="1"/>
  <c r="BV60" i="18"/>
  <c r="BZ59" i="18"/>
  <c r="BY59" i="18"/>
  <c r="CA59" i="18" s="1"/>
  <c r="BV59" i="18"/>
  <c r="BZ58" i="18"/>
  <c r="BY58" i="18"/>
  <c r="CA58" i="18" s="1"/>
  <c r="BV58" i="18"/>
  <c r="BZ57" i="18"/>
  <c r="BY57" i="18"/>
  <c r="BV57" i="18"/>
  <c r="BZ56" i="18"/>
  <c r="BY56" i="18"/>
  <c r="CA56" i="18" s="1"/>
  <c r="BV56" i="18"/>
  <c r="BZ55" i="18"/>
  <c r="BY55" i="18"/>
  <c r="CA55" i="18" s="1"/>
  <c r="BV55" i="18"/>
  <c r="BZ54" i="18"/>
  <c r="BY54" i="18"/>
  <c r="CA54" i="18" s="1"/>
  <c r="BV54" i="18"/>
  <c r="BZ53" i="18"/>
  <c r="BY53" i="18"/>
  <c r="CA53" i="18" s="1"/>
  <c r="BV53" i="18"/>
  <c r="BZ52" i="18"/>
  <c r="BY52" i="18"/>
  <c r="CA52" i="18" s="1"/>
  <c r="BV52" i="18"/>
  <c r="BZ51" i="18"/>
  <c r="BY51" i="18"/>
  <c r="CA51" i="18" s="1"/>
  <c r="BV51" i="18"/>
  <c r="BZ50" i="18"/>
  <c r="BY50" i="18"/>
  <c r="CA50" i="18" s="1"/>
  <c r="BV50" i="18"/>
  <c r="BZ49" i="18"/>
  <c r="BY49" i="18"/>
  <c r="CA49" i="18" s="1"/>
  <c r="BV49" i="18"/>
  <c r="BZ48" i="18"/>
  <c r="BY48" i="18"/>
  <c r="CA48" i="18" s="1"/>
  <c r="BV48" i="18"/>
  <c r="BZ47" i="18"/>
  <c r="BY47" i="18"/>
  <c r="CA47" i="18" s="1"/>
  <c r="BV47" i="18"/>
  <c r="BZ46" i="18"/>
  <c r="BY46" i="18"/>
  <c r="CA46" i="18" s="1"/>
  <c r="BV46" i="18"/>
  <c r="BZ45" i="18"/>
  <c r="BY45" i="18"/>
  <c r="CA45" i="18" s="1"/>
  <c r="BV45" i="18"/>
  <c r="BZ44" i="18"/>
  <c r="BY44" i="18"/>
  <c r="CA44" i="18" s="1"/>
  <c r="BV44" i="18"/>
  <c r="BZ43" i="18"/>
  <c r="BY43" i="18"/>
  <c r="CA43" i="18" s="1"/>
  <c r="BV43" i="18"/>
  <c r="BZ42" i="18"/>
  <c r="BY42" i="18"/>
  <c r="BV42" i="18"/>
  <c r="BZ41" i="18"/>
  <c r="BY41" i="18"/>
  <c r="BV41" i="18"/>
  <c r="BZ40" i="18"/>
  <c r="BY40" i="18"/>
  <c r="CA40" i="18" s="1"/>
  <c r="BV40" i="18"/>
  <c r="BZ39" i="18"/>
  <c r="BY39" i="18"/>
  <c r="CA39" i="18" s="1"/>
  <c r="BV39" i="18"/>
  <c r="BZ38" i="18"/>
  <c r="BY38" i="18"/>
  <c r="CA38" i="18" s="1"/>
  <c r="BV38" i="18"/>
  <c r="BZ37" i="18"/>
  <c r="BY37" i="18"/>
  <c r="BV37" i="18"/>
  <c r="BZ36" i="18"/>
  <c r="BY36" i="18"/>
  <c r="CA36" i="18" s="1"/>
  <c r="BV36" i="18"/>
  <c r="CA35" i="18"/>
  <c r="BZ35" i="18"/>
  <c r="BY35" i="18"/>
  <c r="BV35" i="18"/>
  <c r="BZ34" i="18"/>
  <c r="BY34" i="18"/>
  <c r="BV34" i="18"/>
  <c r="BZ33" i="18"/>
  <c r="BY33" i="18"/>
  <c r="CA33" i="18" s="1"/>
  <c r="BV33" i="18"/>
  <c r="BZ32" i="18"/>
  <c r="BY32" i="18"/>
  <c r="CA32" i="18" s="1"/>
  <c r="BV32" i="18"/>
  <c r="BZ31" i="18"/>
  <c r="BY31" i="18"/>
  <c r="CA31" i="18" s="1"/>
  <c r="BV31" i="18"/>
  <c r="BZ30" i="18"/>
  <c r="BY30" i="18"/>
  <c r="BV30" i="18"/>
  <c r="BZ29" i="18"/>
  <c r="BY29" i="18"/>
  <c r="CA29" i="18" s="1"/>
  <c r="BV29" i="18"/>
  <c r="BZ28" i="18"/>
  <c r="BY28" i="18"/>
  <c r="CA28" i="18" s="1"/>
  <c r="BV28" i="18"/>
  <c r="BZ27" i="18"/>
  <c r="BY27" i="18"/>
  <c r="CA27" i="18" s="1"/>
  <c r="BV27" i="18"/>
  <c r="BZ26" i="18"/>
  <c r="BY26" i="18"/>
  <c r="BV26" i="18"/>
  <c r="BZ25" i="18"/>
  <c r="BY25" i="18"/>
  <c r="CA25" i="18" s="1"/>
  <c r="BV25" i="18"/>
  <c r="BZ24" i="18"/>
  <c r="BY24" i="18"/>
  <c r="CA24" i="18" s="1"/>
  <c r="BV24" i="18"/>
  <c r="BZ23" i="18"/>
  <c r="BY23" i="18"/>
  <c r="CA23" i="18" s="1"/>
  <c r="BV23" i="18"/>
  <c r="BZ22" i="18"/>
  <c r="BY22" i="18"/>
  <c r="CA22" i="18" s="1"/>
  <c r="BV22" i="18"/>
  <c r="BZ21" i="18"/>
  <c r="BY21" i="18"/>
  <c r="CA21" i="18" s="1"/>
  <c r="BV21" i="18"/>
  <c r="BZ20" i="18"/>
  <c r="BY20" i="18"/>
  <c r="CA20" i="18" s="1"/>
  <c r="BV20" i="18"/>
  <c r="BZ19" i="18"/>
  <c r="BY19" i="18"/>
  <c r="CA19" i="18" s="1"/>
  <c r="BV19" i="18"/>
  <c r="BZ18" i="18"/>
  <c r="BY18" i="18"/>
  <c r="CA18" i="18" s="1"/>
  <c r="BV18" i="18"/>
  <c r="BZ17" i="18"/>
  <c r="BY17" i="18"/>
  <c r="CA17" i="18" s="1"/>
  <c r="BV17" i="18"/>
  <c r="BZ16" i="18"/>
  <c r="BY16" i="18"/>
  <c r="CA16" i="18" s="1"/>
  <c r="BV16" i="18"/>
  <c r="BZ15" i="18"/>
  <c r="BY15" i="18"/>
  <c r="CA15" i="18" s="1"/>
  <c r="BV15" i="18"/>
  <c r="BZ14" i="18"/>
  <c r="BY14" i="18"/>
  <c r="BV14" i="18"/>
  <c r="M9" i="18"/>
  <c r="L9" i="18"/>
  <c r="K9" i="18"/>
  <c r="J9" i="18"/>
  <c r="I9" i="18"/>
  <c r="M8" i="18"/>
  <c r="L8" i="18"/>
  <c r="K8" i="18"/>
  <c r="J8" i="18"/>
  <c r="I8" i="18"/>
  <c r="D8" i="18"/>
  <c r="M7" i="18"/>
  <c r="BR24" i="18" s="1"/>
  <c r="L7" i="18"/>
  <c r="AV23" i="18" s="1"/>
  <c r="K7" i="18"/>
  <c r="J7" i="18"/>
  <c r="I7" i="18"/>
  <c r="AS24" i="18" s="1"/>
  <c r="D7" i="18"/>
  <c r="M6" i="18"/>
  <c r="L6" i="18"/>
  <c r="K6" i="18"/>
  <c r="J6" i="18"/>
  <c r="I6" i="18"/>
  <c r="D6" i="18"/>
  <c r="M5" i="18"/>
  <c r="L5" i="18"/>
  <c r="K5" i="18"/>
  <c r="J5" i="18"/>
  <c r="I5" i="18"/>
  <c r="D5" i="18"/>
  <c r="D5" i="1"/>
  <c r="C3" i="2"/>
  <c r="E10" i="21" s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BZ73" i="1"/>
  <c r="BZ72" i="1"/>
  <c r="BZ71" i="1"/>
  <c r="BZ70" i="1"/>
  <c r="BZ69" i="1"/>
  <c r="BZ68" i="1"/>
  <c r="BZ67" i="1"/>
  <c r="BZ66" i="1"/>
  <c r="BZ65" i="1"/>
  <c r="BZ64" i="1"/>
  <c r="BZ63" i="1"/>
  <c r="BZ62" i="1"/>
  <c r="BZ61" i="1"/>
  <c r="BZ60" i="1"/>
  <c r="BZ59" i="1"/>
  <c r="BZ58" i="1"/>
  <c r="BZ57" i="1"/>
  <c r="BZ56" i="1"/>
  <c r="BZ55" i="1"/>
  <c r="BZ54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4" i="1"/>
  <c r="AK16" i="20" l="1"/>
  <c r="CA69" i="19"/>
  <c r="F89" i="20"/>
  <c r="CA68" i="19"/>
  <c r="F89" i="19"/>
  <c r="F88" i="19"/>
  <c r="AM24" i="18"/>
  <c r="CA54" i="19"/>
  <c r="CA26" i="18"/>
  <c r="CA30" i="18"/>
  <c r="CA34" i="18"/>
  <c r="CA57" i="18"/>
  <c r="CA61" i="18"/>
  <c r="CA65" i="18"/>
  <c r="CA18" i="19"/>
  <c r="CA22" i="19"/>
  <c r="CA26" i="19"/>
  <c r="CA30" i="19"/>
  <c r="CA34" i="19"/>
  <c r="CA38" i="19"/>
  <c r="CA42" i="19"/>
  <c r="CA51" i="19"/>
  <c r="CA73" i="19"/>
  <c r="F81" i="19"/>
  <c r="F84" i="19"/>
  <c r="F86" i="19"/>
  <c r="CA25" i="20"/>
  <c r="CA29" i="20"/>
  <c r="CA33" i="20"/>
  <c r="CA53" i="20"/>
  <c r="CA57" i="20"/>
  <c r="CA61" i="20"/>
  <c r="CA65" i="20"/>
  <c r="CA71" i="20"/>
  <c r="AK37" i="21"/>
  <c r="BV75" i="21"/>
  <c r="CA15" i="21"/>
  <c r="CA19" i="21"/>
  <c r="CA23" i="21"/>
  <c r="CA28" i="21"/>
  <c r="CA32" i="21"/>
  <c r="CA36" i="21"/>
  <c r="CA40" i="21"/>
  <c r="CA44" i="21"/>
  <c r="CA52" i="20"/>
  <c r="CA56" i="20"/>
  <c r="CA60" i="20"/>
  <c r="CA64" i="20"/>
  <c r="CA68" i="20"/>
  <c r="CA18" i="21"/>
  <c r="CA22" i="21"/>
  <c r="F81" i="20"/>
  <c r="F84" i="20"/>
  <c r="F86" i="20"/>
  <c r="CA16" i="21"/>
  <c r="CA20" i="21"/>
  <c r="CA21" i="21"/>
  <c r="CA38" i="21"/>
  <c r="CA42" i="21"/>
  <c r="CA63" i="21"/>
  <c r="CA70" i="21"/>
  <c r="CA16" i="22"/>
  <c r="CA20" i="22"/>
  <c r="CA24" i="22"/>
  <c r="CA28" i="22"/>
  <c r="CA43" i="22"/>
  <c r="CA47" i="22"/>
  <c r="CA51" i="22"/>
  <c r="CA58" i="22"/>
  <c r="CA62" i="22"/>
  <c r="AL27" i="23"/>
  <c r="CA19" i="23"/>
  <c r="CA30" i="23"/>
  <c r="CA46" i="23"/>
  <c r="CA50" i="23"/>
  <c r="CA54" i="23"/>
  <c r="CA58" i="23"/>
  <c r="CA59" i="23"/>
  <c r="CA64" i="23"/>
  <c r="F81" i="23"/>
  <c r="F84" i="23"/>
  <c r="F86" i="23"/>
  <c r="CA49" i="24"/>
  <c r="CA53" i="24"/>
  <c r="CA57" i="24"/>
  <c r="CA61" i="24"/>
  <c r="CA67" i="24"/>
  <c r="AM17" i="25"/>
  <c r="CA17" i="25"/>
  <c r="CA21" i="25"/>
  <c r="CA25" i="25"/>
  <c r="CA29" i="25"/>
  <c r="CA33" i="25"/>
  <c r="CA37" i="25"/>
  <c r="CA46" i="25"/>
  <c r="CA50" i="25"/>
  <c r="CA54" i="25"/>
  <c r="CA58" i="25"/>
  <c r="CA62" i="25"/>
  <c r="CA66" i="25"/>
  <c r="CA70" i="25"/>
  <c r="CA18" i="26"/>
  <c r="AK32" i="22"/>
  <c r="F89" i="22"/>
  <c r="AN16" i="25"/>
  <c r="F89" i="25"/>
  <c r="CA66" i="21"/>
  <c r="F79" i="21"/>
  <c r="CA18" i="22"/>
  <c r="CA22" i="22"/>
  <c r="CA26" i="22"/>
  <c r="CA31" i="22"/>
  <c r="CA45" i="22"/>
  <c r="CA49" i="22"/>
  <c r="CA56" i="22"/>
  <c r="CA60" i="22"/>
  <c r="CA64" i="22"/>
  <c r="F81" i="22"/>
  <c r="F84" i="22"/>
  <c r="F86" i="22"/>
  <c r="CA20" i="23"/>
  <c r="CA26" i="23"/>
  <c r="CA34" i="23"/>
  <c r="CA40" i="23"/>
  <c r="CA44" i="23"/>
  <c r="CA48" i="23"/>
  <c r="CA52" i="23"/>
  <c r="CA56" i="23"/>
  <c r="CA61" i="23"/>
  <c r="CA31" i="24"/>
  <c r="CA35" i="24"/>
  <c r="CA39" i="24"/>
  <c r="CA43" i="24"/>
  <c r="CA47" i="24"/>
  <c r="CA51" i="24"/>
  <c r="CA55" i="24"/>
  <c r="CA59" i="24"/>
  <c r="CA69" i="24"/>
  <c r="F89" i="24"/>
  <c r="F85" i="24"/>
  <c r="BV75" i="25"/>
  <c r="CA19" i="25"/>
  <c r="CA23" i="25"/>
  <c r="CA27" i="25"/>
  <c r="CA31" i="25"/>
  <c r="CA35" i="25"/>
  <c r="CA39" i="25"/>
  <c r="CA48" i="25"/>
  <c r="CA52" i="25"/>
  <c r="CA56" i="25"/>
  <c r="CA60" i="25"/>
  <c r="CA64" i="25"/>
  <c r="CA68" i="25"/>
  <c r="CA72" i="25"/>
  <c r="CA24" i="26"/>
  <c r="F89" i="23"/>
  <c r="BY75" i="26"/>
  <c r="CA19" i="26"/>
  <c r="CA34" i="26"/>
  <c r="CA38" i="26"/>
  <c r="CA67" i="26"/>
  <c r="F80" i="26"/>
  <c r="BZ75" i="27"/>
  <c r="CA17" i="27"/>
  <c r="CA21" i="27"/>
  <c r="CA25" i="27"/>
  <c r="CA40" i="27"/>
  <c r="CA45" i="27"/>
  <c r="CA49" i="27"/>
  <c r="CA54" i="27"/>
  <c r="CA62" i="27"/>
  <c r="F89" i="27"/>
  <c r="F85" i="27"/>
  <c r="F87" i="27"/>
  <c r="CA17" i="28"/>
  <c r="CA22" i="28"/>
  <c r="CA27" i="28"/>
  <c r="CA28" i="28"/>
  <c r="CA31" i="28"/>
  <c r="CA35" i="28"/>
  <c r="CA46" i="28"/>
  <c r="CA50" i="28"/>
  <c r="CA58" i="28"/>
  <c r="CA62" i="28"/>
  <c r="F89" i="26"/>
  <c r="F88" i="26"/>
  <c r="AN44" i="27"/>
  <c r="F81" i="25"/>
  <c r="F84" i="25"/>
  <c r="F86" i="25"/>
  <c r="CA16" i="26"/>
  <c r="CA21" i="26"/>
  <c r="CA32" i="26"/>
  <c r="CA36" i="26"/>
  <c r="CA46" i="26"/>
  <c r="CA58" i="26"/>
  <c r="CA62" i="26"/>
  <c r="CA72" i="26"/>
  <c r="F81" i="26"/>
  <c r="AK42" i="27"/>
  <c r="AO41" i="27"/>
  <c r="CA19" i="27"/>
  <c r="CA23" i="27"/>
  <c r="CA27" i="27"/>
  <c r="CA47" i="27"/>
  <c r="CA51" i="27"/>
  <c r="CA52" i="27"/>
  <c r="CA56" i="27"/>
  <c r="F88" i="27"/>
  <c r="CA20" i="28"/>
  <c r="CA43" i="28"/>
  <c r="CA48" i="28"/>
  <c r="CA54" i="28"/>
  <c r="CA60" i="28"/>
  <c r="F89" i="28"/>
  <c r="F85" i="28"/>
  <c r="AL60" i="28"/>
  <c r="BY75" i="28"/>
  <c r="CA24" i="28"/>
  <c r="CA47" i="28"/>
  <c r="CA53" i="28"/>
  <c r="CA59" i="28"/>
  <c r="CA64" i="28"/>
  <c r="E10" i="26"/>
  <c r="E10" i="27"/>
  <c r="E10" i="23"/>
  <c r="E10" i="18"/>
  <c r="E10" i="20"/>
  <c r="E10" i="24"/>
  <c r="F89" i="21"/>
  <c r="E10" i="19"/>
  <c r="E10" i="22"/>
  <c r="E10" i="25"/>
  <c r="E10" i="28"/>
  <c r="CA14" i="25"/>
  <c r="CA14" i="18"/>
  <c r="AK28" i="19"/>
  <c r="AN27" i="21"/>
  <c r="AM48" i="24"/>
  <c r="AU30" i="20"/>
  <c r="BN14" i="27"/>
  <c r="AS15" i="27"/>
  <c r="AU36" i="23"/>
  <c r="BP38" i="23"/>
  <c r="AN17" i="24"/>
  <c r="AN17" i="25"/>
  <c r="AN21" i="18"/>
  <c r="BQ14" i="18"/>
  <c r="AN15" i="18"/>
  <c r="AN19" i="18"/>
  <c r="AS23" i="18"/>
  <c r="AM24" i="24"/>
  <c r="BP45" i="24"/>
  <c r="BR18" i="27"/>
  <c r="AT19" i="27"/>
  <c r="AO30" i="28"/>
  <c r="AO31" i="28"/>
  <c r="BO32" i="28"/>
  <c r="AK33" i="28"/>
  <c r="AN17" i="18"/>
  <c r="AN16" i="18"/>
  <c r="AN20" i="18"/>
  <c r="AV24" i="18"/>
  <c r="AW30" i="18"/>
  <c r="AV36" i="18"/>
  <c r="AO37" i="18"/>
  <c r="BP18" i="20"/>
  <c r="AM28" i="24"/>
  <c r="AL18" i="28"/>
  <c r="AN18" i="18"/>
  <c r="AN22" i="18"/>
  <c r="AN24" i="19"/>
  <c r="AO14" i="22"/>
  <c r="AT15" i="22"/>
  <c r="AM17" i="23"/>
  <c r="AV20" i="24"/>
  <c r="AJ6" i="27"/>
  <c r="BO14" i="28"/>
  <c r="AK15" i="28"/>
  <c r="BO39" i="28"/>
  <c r="AT16" i="19"/>
  <c r="AV14" i="18"/>
  <c r="BN15" i="18"/>
  <c r="BN16" i="18"/>
  <c r="BN17" i="18"/>
  <c r="BN18" i="18"/>
  <c r="BN19" i="18"/>
  <c r="BN20" i="18"/>
  <c r="BN21" i="18"/>
  <c r="BN22" i="18"/>
  <c r="BQ23" i="18"/>
  <c r="AL49" i="21"/>
  <c r="AL47" i="21"/>
  <c r="BO36" i="21"/>
  <c r="AL66" i="21"/>
  <c r="AT29" i="21"/>
  <c r="AT18" i="21"/>
  <c r="BO19" i="21"/>
  <c r="AL20" i="21"/>
  <c r="AL21" i="21"/>
  <c r="BO22" i="21"/>
  <c r="AT24" i="21"/>
  <c r="BO25" i="21"/>
  <c r="AL26" i="21"/>
  <c r="AW18" i="25"/>
  <c r="BR17" i="25"/>
  <c r="BR15" i="25"/>
  <c r="AT15" i="19"/>
  <c r="BR26" i="18"/>
  <c r="AW26" i="18"/>
  <c r="AW28" i="18"/>
  <c r="AJ9" i="18"/>
  <c r="BN14" i="18"/>
  <c r="BQ15" i="18"/>
  <c r="BQ16" i="18"/>
  <c r="BQ17" i="18"/>
  <c r="BQ18" i="18"/>
  <c r="BQ19" i="18"/>
  <c r="BQ20" i="18"/>
  <c r="BQ21" i="18"/>
  <c r="BQ22" i="18"/>
  <c r="BR23" i="18"/>
  <c r="BR25" i="18"/>
  <c r="AO26" i="18"/>
  <c r="AT32" i="19"/>
  <c r="AN17" i="20"/>
  <c r="AN14" i="20"/>
  <c r="AV34" i="20"/>
  <c r="BQ17" i="20"/>
  <c r="AV15" i="20"/>
  <c r="BQ14" i="20"/>
  <c r="BQ62" i="23"/>
  <c r="AN43" i="23"/>
  <c r="AV29" i="23"/>
  <c r="AN25" i="23"/>
  <c r="AN20" i="23"/>
  <c r="AN19" i="23"/>
  <c r="AN33" i="23"/>
  <c r="AN27" i="23"/>
  <c r="AN23" i="23"/>
  <c r="AN18" i="23"/>
  <c r="AN16" i="23"/>
  <c r="AN39" i="23"/>
  <c r="AS24" i="26"/>
  <c r="AS25" i="26"/>
  <c r="BN18" i="26"/>
  <c r="BN17" i="26"/>
  <c r="AJ6" i="26"/>
  <c r="AS23" i="26"/>
  <c r="BN22" i="26"/>
  <c r="AS16" i="26"/>
  <c r="BN15" i="26"/>
  <c r="BR28" i="26"/>
  <c r="BR26" i="26"/>
  <c r="AW19" i="26"/>
  <c r="AW29" i="26"/>
  <c r="AL68" i="19"/>
  <c r="AT41" i="19"/>
  <c r="AT37" i="19"/>
  <c r="BO22" i="19"/>
  <c r="AT21" i="19"/>
  <c r="AL47" i="19"/>
  <c r="AT45" i="19"/>
  <c r="BO28" i="19"/>
  <c r="BO27" i="19"/>
  <c r="AT26" i="19"/>
  <c r="AT14" i="19"/>
  <c r="BO17" i="19"/>
  <c r="AS14" i="18"/>
  <c r="AS15" i="18"/>
  <c r="AS16" i="18"/>
  <c r="AS17" i="18"/>
  <c r="AS18" i="18"/>
  <c r="AS19" i="18"/>
  <c r="AS20" i="18"/>
  <c r="AS21" i="18"/>
  <c r="AS22" i="18"/>
  <c r="AW24" i="18"/>
  <c r="AL19" i="24"/>
  <c r="AL15" i="24"/>
  <c r="AW16" i="25"/>
  <c r="AU20" i="20"/>
  <c r="AU26" i="20"/>
  <c r="AJ9" i="24"/>
  <c r="AV16" i="24"/>
  <c r="BQ19" i="24"/>
  <c r="AM23" i="24"/>
  <c r="AM27" i="24"/>
  <c r="AM31" i="24"/>
  <c r="BP41" i="24"/>
  <c r="AM16" i="25"/>
  <c r="AM28" i="26"/>
  <c r="AO14" i="27"/>
  <c r="AW17" i="27"/>
  <c r="AS18" i="27"/>
  <c r="AN26" i="27"/>
  <c r="AL14" i="28"/>
  <c r="AK53" i="28"/>
  <c r="AK57" i="28"/>
  <c r="AT23" i="20"/>
  <c r="BR15" i="22"/>
  <c r="AK16" i="22"/>
  <c r="AN18" i="22"/>
  <c r="BO19" i="22"/>
  <c r="AN20" i="22"/>
  <c r="BO21" i="22"/>
  <c r="AN22" i="22"/>
  <c r="BO23" i="22"/>
  <c r="AN24" i="22"/>
  <c r="BO25" i="22"/>
  <c r="AN26" i="22"/>
  <c r="BO27" i="22"/>
  <c r="AN28" i="22"/>
  <c r="AN30" i="22"/>
  <c r="BQ31" i="22"/>
  <c r="AM14" i="24"/>
  <c r="AM18" i="24"/>
  <c r="AN21" i="24"/>
  <c r="AM25" i="24"/>
  <c r="AM29" i="24"/>
  <c r="AV14" i="25"/>
  <c r="AN20" i="25"/>
  <c r="AN14" i="26"/>
  <c r="BO15" i="27"/>
  <c r="AT16" i="27"/>
  <c r="AT32" i="27"/>
  <c r="AT15" i="28"/>
  <c r="AO16" i="28"/>
  <c r="BO18" i="28"/>
  <c r="AK19" i="28"/>
  <c r="AT23" i="28"/>
  <c r="AL24" i="28"/>
  <c r="BO25" i="28"/>
  <c r="AO27" i="28"/>
  <c r="AK28" i="28"/>
  <c r="AS46" i="28"/>
  <c r="BR47" i="28"/>
  <c r="BR48" i="28"/>
  <c r="AS67" i="28"/>
  <c r="AU17" i="20"/>
  <c r="AM15" i="23"/>
  <c r="AU21" i="23"/>
  <c r="AU42" i="23"/>
  <c r="BQ15" i="24"/>
  <c r="AM22" i="24"/>
  <c r="AM26" i="24"/>
  <c r="AM30" i="24"/>
  <c r="BP37" i="24"/>
  <c r="BQ14" i="25"/>
  <c r="AV15" i="25"/>
  <c r="AV42" i="25"/>
  <c r="BQ16" i="26"/>
  <c r="BR16" i="27"/>
  <c r="AK17" i="27"/>
  <c r="AT22" i="27"/>
  <c r="AN40" i="27"/>
  <c r="AT19" i="28"/>
  <c r="AT20" i="28"/>
  <c r="AT36" i="28"/>
  <c r="AL43" i="28"/>
  <c r="BZ75" i="25"/>
  <c r="CA15" i="25"/>
  <c r="BZ75" i="26"/>
  <c r="AO64" i="19"/>
  <c r="AO48" i="19"/>
  <c r="AO33" i="19"/>
  <c r="AO28" i="19"/>
  <c r="AO27" i="19"/>
  <c r="AO22" i="19"/>
  <c r="AO17" i="19"/>
  <c r="BR14" i="19"/>
  <c r="AO14" i="19"/>
  <c r="AO73" i="19"/>
  <c r="AO51" i="19"/>
  <c r="AO34" i="19"/>
  <c r="AO29" i="19"/>
  <c r="AO24" i="19"/>
  <c r="AO23" i="19"/>
  <c r="AO18" i="19"/>
  <c r="AW14" i="19"/>
  <c r="AO55" i="19"/>
  <c r="AO45" i="19"/>
  <c r="AO44" i="19"/>
  <c r="AO41" i="19"/>
  <c r="AO40" i="19"/>
  <c r="AO37" i="19"/>
  <c r="AO36" i="19"/>
  <c r="AO32" i="19"/>
  <c r="AO26" i="19"/>
  <c r="AO21" i="19"/>
  <c r="AO16" i="19"/>
  <c r="AO15" i="19"/>
  <c r="AM25" i="18"/>
  <c r="BQ68" i="18"/>
  <c r="AV65" i="18"/>
  <c r="AV40" i="18"/>
  <c r="BQ37" i="18"/>
  <c r="AV55" i="18"/>
  <c r="AJ8" i="18"/>
  <c r="AM14" i="18"/>
  <c r="AW14" i="18"/>
  <c r="BR14" i="18"/>
  <c r="AV15" i="18"/>
  <c r="BR15" i="18"/>
  <c r="AV16" i="18"/>
  <c r="BR16" i="18"/>
  <c r="AV17" i="18"/>
  <c r="BR17" i="18"/>
  <c r="AV18" i="18"/>
  <c r="BR18" i="18"/>
  <c r="AV19" i="18"/>
  <c r="BR19" i="18"/>
  <c r="AV20" i="18"/>
  <c r="BR20" i="18"/>
  <c r="AV21" i="18"/>
  <c r="BR21" i="18"/>
  <c r="AV22" i="18"/>
  <c r="BR22" i="18"/>
  <c r="AW23" i="18"/>
  <c r="BN24" i="18"/>
  <c r="AS25" i="18"/>
  <c r="BN14" i="19"/>
  <c r="AK18" i="19"/>
  <c r="AO19" i="19"/>
  <c r="AO20" i="19"/>
  <c r="AK23" i="19"/>
  <c r="AO25" i="19"/>
  <c r="BN59" i="21"/>
  <c r="BN56" i="21"/>
  <c r="AS46" i="21"/>
  <c r="AK33" i="21"/>
  <c r="AK29" i="21"/>
  <c r="AK17" i="21"/>
  <c r="AK16" i="21"/>
  <c r="AK15" i="21"/>
  <c r="AJ6" i="21"/>
  <c r="AK25" i="21"/>
  <c r="AK14" i="21"/>
  <c r="AS58" i="21"/>
  <c r="BN49" i="21"/>
  <c r="BN46" i="21"/>
  <c r="AK21" i="21"/>
  <c r="AO34" i="21"/>
  <c r="AO28" i="21"/>
  <c r="BR45" i="21"/>
  <c r="BR44" i="21"/>
  <c r="BR43" i="21"/>
  <c r="BR42" i="21"/>
  <c r="BR41" i="21"/>
  <c r="BR40" i="21"/>
  <c r="BR39" i="21"/>
  <c r="BR38" i="21"/>
  <c r="BR37" i="21"/>
  <c r="AO31" i="21"/>
  <c r="AO35" i="21"/>
  <c r="AO24" i="21"/>
  <c r="AS51" i="21"/>
  <c r="AK44" i="22"/>
  <c r="BN17" i="22"/>
  <c r="BN16" i="22"/>
  <c r="AS62" i="22"/>
  <c r="AK39" i="22"/>
  <c r="AK35" i="22"/>
  <c r="AS17" i="22"/>
  <c r="AS16" i="22"/>
  <c r="AK17" i="22"/>
  <c r="BN15" i="22"/>
  <c r="BN14" i="22"/>
  <c r="AK14" i="22"/>
  <c r="AJ6" i="22"/>
  <c r="AS14" i="22"/>
  <c r="AS15" i="22"/>
  <c r="AO43" i="22"/>
  <c r="AO31" i="22"/>
  <c r="AO17" i="22"/>
  <c r="AO16" i="22"/>
  <c r="BR61" i="22"/>
  <c r="AO40" i="22"/>
  <c r="AO36" i="22"/>
  <c r="AO34" i="22"/>
  <c r="AW17" i="22"/>
  <c r="AW16" i="22"/>
  <c r="BR16" i="22"/>
  <c r="AO15" i="22"/>
  <c r="AW15" i="22"/>
  <c r="AW14" i="22"/>
  <c r="BR14" i="22"/>
  <c r="AK15" i="22"/>
  <c r="AK63" i="19"/>
  <c r="BN35" i="19"/>
  <c r="AK32" i="19"/>
  <c r="AK31" i="19"/>
  <c r="AK26" i="19"/>
  <c r="AK21" i="19"/>
  <c r="AK20" i="19"/>
  <c r="AK15" i="19"/>
  <c r="AJ6" i="19"/>
  <c r="AK54" i="19"/>
  <c r="AK46" i="19"/>
  <c r="AK42" i="19"/>
  <c r="AK38" i="19"/>
  <c r="AK33" i="19"/>
  <c r="AK27" i="19"/>
  <c r="AK22" i="19"/>
  <c r="AK17" i="19"/>
  <c r="AK16" i="19"/>
  <c r="AK14" i="19"/>
  <c r="AK67" i="19"/>
  <c r="AK49" i="19"/>
  <c r="AK43" i="19"/>
  <c r="AK39" i="19"/>
  <c r="AK35" i="19"/>
  <c r="AK30" i="19"/>
  <c r="AK25" i="19"/>
  <c r="AK24" i="19"/>
  <c r="AK19" i="19"/>
  <c r="AS14" i="19"/>
  <c r="AO19" i="20"/>
  <c r="AJ10" i="20"/>
  <c r="BP57" i="18"/>
  <c r="AM50" i="18"/>
  <c r="AU41" i="18"/>
  <c r="AU39" i="18"/>
  <c r="BP41" i="18"/>
  <c r="AU35" i="18"/>
  <c r="AK50" i="19"/>
  <c r="AW31" i="18"/>
  <c r="AW29" i="18"/>
  <c r="AW27" i="18"/>
  <c r="BR32" i="18"/>
  <c r="AO31" i="18"/>
  <c r="BR30" i="18"/>
  <c r="AO29" i="18"/>
  <c r="BR28" i="18"/>
  <c r="AO27" i="18"/>
  <c r="AO32" i="18"/>
  <c r="BR31" i="18"/>
  <c r="AO30" i="18"/>
  <c r="BR29" i="18"/>
  <c r="AO28" i="18"/>
  <c r="BR27" i="18"/>
  <c r="AN14" i="18"/>
  <c r="AM15" i="18"/>
  <c r="AW15" i="18"/>
  <c r="AM16" i="18"/>
  <c r="AW16" i="18"/>
  <c r="AM17" i="18"/>
  <c r="AW17" i="18"/>
  <c r="AM18" i="18"/>
  <c r="AW18" i="18"/>
  <c r="AM19" i="18"/>
  <c r="AW19" i="18"/>
  <c r="AM20" i="18"/>
  <c r="AW20" i="18"/>
  <c r="AM21" i="18"/>
  <c r="AW21" i="18"/>
  <c r="AM22" i="18"/>
  <c r="AW22" i="18"/>
  <c r="AM23" i="18"/>
  <c r="BN23" i="18"/>
  <c r="BQ24" i="18"/>
  <c r="AW25" i="18"/>
  <c r="AW32" i="18"/>
  <c r="AK29" i="19"/>
  <c r="AO30" i="19"/>
  <c r="AO31" i="19"/>
  <c r="AK34" i="19"/>
  <c r="AS35" i="19"/>
  <c r="AO56" i="19"/>
  <c r="AO14" i="21"/>
  <c r="AO15" i="21"/>
  <c r="AO16" i="21"/>
  <c r="AO17" i="21"/>
  <c r="AT17" i="19"/>
  <c r="BO18" i="19"/>
  <c r="AN20" i="19"/>
  <c r="AT22" i="19"/>
  <c r="BO23" i="19"/>
  <c r="BO24" i="19"/>
  <c r="AT27" i="19"/>
  <c r="AT28" i="19"/>
  <c r="BO29" i="19"/>
  <c r="AN31" i="19"/>
  <c r="AT33" i="19"/>
  <c r="BO34" i="19"/>
  <c r="BO35" i="19"/>
  <c r="BO38" i="19"/>
  <c r="BO42" i="19"/>
  <c r="BO46" i="19"/>
  <c r="AJ8" i="20"/>
  <c r="BP14" i="20"/>
  <c r="AT17" i="20"/>
  <c r="BP17" i="20"/>
  <c r="AV18" i="20"/>
  <c r="BP19" i="20"/>
  <c r="AN20" i="20"/>
  <c r="BO39" i="20"/>
  <c r="AU45" i="20"/>
  <c r="AN46" i="20"/>
  <c r="AM51" i="20"/>
  <c r="AN14" i="21"/>
  <c r="AL15" i="21"/>
  <c r="AL16" i="21"/>
  <c r="AL17" i="21"/>
  <c r="AN18" i="21"/>
  <c r="AT19" i="21"/>
  <c r="BO20" i="21"/>
  <c r="AT22" i="21"/>
  <c r="AT25" i="21"/>
  <c r="AL29" i="21"/>
  <c r="BP33" i="21"/>
  <c r="AN34" i="21"/>
  <c r="AT36" i="21"/>
  <c r="AN42" i="22"/>
  <c r="AV58" i="22"/>
  <c r="AN27" i="22"/>
  <c r="AN25" i="22"/>
  <c r="AN23" i="22"/>
  <c r="AN21" i="22"/>
  <c r="AN19" i="22"/>
  <c r="AN33" i="22"/>
  <c r="AN17" i="22"/>
  <c r="AN16" i="22"/>
  <c r="AV31" i="22"/>
  <c r="AN14" i="22"/>
  <c r="BO14" i="22"/>
  <c r="BO15" i="22"/>
  <c r="BO14" i="19"/>
  <c r="BO15" i="19"/>
  <c r="BO16" i="19"/>
  <c r="AT19" i="19"/>
  <c r="AT20" i="19"/>
  <c r="BO21" i="19"/>
  <c r="AT25" i="19"/>
  <c r="BO26" i="19"/>
  <c r="AN28" i="19"/>
  <c r="AT30" i="19"/>
  <c r="AT31" i="19"/>
  <c r="BO32" i="19"/>
  <c r="AT35" i="19"/>
  <c r="BO37" i="19"/>
  <c r="BO41" i="19"/>
  <c r="BO45" i="19"/>
  <c r="BO47" i="19"/>
  <c r="AL50" i="19"/>
  <c r="AJ9" i="20"/>
  <c r="AU14" i="20"/>
  <c r="BQ15" i="20"/>
  <c r="AN16" i="20"/>
  <c r="AL17" i="20"/>
  <c r="AV17" i="20"/>
  <c r="AN18" i="20"/>
  <c r="BQ18" i="20"/>
  <c r="AV19" i="20"/>
  <c r="BP20" i="20"/>
  <c r="AN21" i="20"/>
  <c r="AU23" i="20"/>
  <c r="BP26" i="20"/>
  <c r="AU27" i="20"/>
  <c r="BP30" i="20"/>
  <c r="AU31" i="20"/>
  <c r="BQ34" i="20"/>
  <c r="BO35" i="20"/>
  <c r="AU36" i="20"/>
  <c r="BP58" i="20"/>
  <c r="AT14" i="21"/>
  <c r="AT15" i="21"/>
  <c r="AT16" i="21"/>
  <c r="AT17" i="21"/>
  <c r="BO18" i="21"/>
  <c r="AL19" i="21"/>
  <c r="AN20" i="21"/>
  <c r="AT21" i="21"/>
  <c r="AN23" i="21"/>
  <c r="AV24" i="21"/>
  <c r="AT26" i="21"/>
  <c r="BP29" i="21"/>
  <c r="AN30" i="21"/>
  <c r="AT32" i="21"/>
  <c r="AT48" i="21"/>
  <c r="BO54" i="21"/>
  <c r="AT29" i="22"/>
  <c r="BO26" i="22"/>
  <c r="BO24" i="22"/>
  <c r="BO22" i="22"/>
  <c r="BO20" i="22"/>
  <c r="BO18" i="22"/>
  <c r="AL60" i="22"/>
  <c r="AL29" i="22"/>
  <c r="AT28" i="22"/>
  <c r="AT26" i="22"/>
  <c r="AT24" i="22"/>
  <c r="AT22" i="22"/>
  <c r="AT20" i="22"/>
  <c r="AT18" i="22"/>
  <c r="BO29" i="22"/>
  <c r="AT27" i="22"/>
  <c r="AT25" i="22"/>
  <c r="AT23" i="22"/>
  <c r="AT21" i="22"/>
  <c r="AT19" i="22"/>
  <c r="BO17" i="22"/>
  <c r="BO16" i="22"/>
  <c r="AN15" i="22"/>
  <c r="AT16" i="22"/>
  <c r="AV27" i="28"/>
  <c r="BQ19" i="28"/>
  <c r="AN19" i="28"/>
  <c r="AN15" i="28"/>
  <c r="AN44" i="28"/>
  <c r="AN38" i="28"/>
  <c r="AN26" i="28"/>
  <c r="AV23" i="28"/>
  <c r="AN18" i="28"/>
  <c r="AN14" i="28"/>
  <c r="AJ9" i="28"/>
  <c r="AV50" i="28"/>
  <c r="BQ41" i="28"/>
  <c r="AN30" i="28"/>
  <c r="BQ23" i="28"/>
  <c r="AN16" i="28"/>
  <c r="AN34" i="28"/>
  <c r="AN22" i="28"/>
  <c r="AV42" i="28"/>
  <c r="AN40" i="28"/>
  <c r="BQ27" i="28"/>
  <c r="AN17" i="28"/>
  <c r="AN16" i="19"/>
  <c r="AT18" i="19"/>
  <c r="BO19" i="19"/>
  <c r="BO20" i="19"/>
  <c r="AT23" i="19"/>
  <c r="AT24" i="19"/>
  <c r="BO25" i="19"/>
  <c r="AT29" i="19"/>
  <c r="BO30" i="19"/>
  <c r="BO31" i="19"/>
  <c r="AT34" i="19"/>
  <c r="AT38" i="19"/>
  <c r="AT42" i="19"/>
  <c r="AL46" i="19"/>
  <c r="AL55" i="19"/>
  <c r="BO61" i="19"/>
  <c r="AT62" i="19"/>
  <c r="BO65" i="19"/>
  <c r="AV14" i="20"/>
  <c r="BO17" i="20"/>
  <c r="AU18" i="20"/>
  <c r="BP23" i="20"/>
  <c r="BP27" i="20"/>
  <c r="BP31" i="20"/>
  <c r="AU41" i="20"/>
  <c r="AL14" i="21"/>
  <c r="BO14" i="21"/>
  <c r="BO15" i="21"/>
  <c r="BO16" i="21"/>
  <c r="BO17" i="21"/>
  <c r="AL18" i="21"/>
  <c r="AN19" i="21"/>
  <c r="AT20" i="21"/>
  <c r="BO21" i="21"/>
  <c r="AL22" i="21"/>
  <c r="BP23" i="21"/>
  <c r="AL24" i="21"/>
  <c r="AL25" i="21"/>
  <c r="BO26" i="21"/>
  <c r="BO32" i="21"/>
  <c r="BP37" i="22"/>
  <c r="BP30" i="22"/>
  <c r="AU42" i="22"/>
  <c r="AU37" i="22"/>
  <c r="BP32" i="22"/>
  <c r="AU30" i="22"/>
  <c r="AT14" i="22"/>
  <c r="AL64" i="22"/>
  <c r="BO66" i="22"/>
  <c r="AS18" i="23"/>
  <c r="AS16" i="23"/>
  <c r="AK41" i="23"/>
  <c r="AK27" i="23"/>
  <c r="AK23" i="23"/>
  <c r="AO20" i="23"/>
  <c r="AW46" i="23"/>
  <c r="AT64" i="24"/>
  <c r="BO48" i="24"/>
  <c r="AL21" i="24"/>
  <c r="AL17" i="24"/>
  <c r="AL20" i="24"/>
  <c r="AL16" i="24"/>
  <c r="AL31" i="24"/>
  <c r="AL30" i="24"/>
  <c r="AL29" i="24"/>
  <c r="AL28" i="24"/>
  <c r="AL27" i="24"/>
  <c r="AL26" i="24"/>
  <c r="AL25" i="24"/>
  <c r="AL24" i="24"/>
  <c r="AL23" i="24"/>
  <c r="AL22" i="24"/>
  <c r="AL18" i="24"/>
  <c r="AL14" i="24"/>
  <c r="AJ8" i="23"/>
  <c r="AN14" i="23"/>
  <c r="BQ14" i="23"/>
  <c r="BQ15" i="23"/>
  <c r="BQ16" i="23"/>
  <c r="BQ17" i="23"/>
  <c r="BQ18" i="23"/>
  <c r="BQ20" i="23"/>
  <c r="AN21" i="23"/>
  <c r="BQ22" i="23"/>
  <c r="BQ24" i="23"/>
  <c r="BQ26" i="23"/>
  <c r="AN29" i="23"/>
  <c r="AU32" i="23"/>
  <c r="BQ34" i="23"/>
  <c r="AN36" i="23"/>
  <c r="BQ37" i="23"/>
  <c r="AN38" i="23"/>
  <c r="AN42" i="23"/>
  <c r="BQ14" i="24"/>
  <c r="AV15" i="24"/>
  <c r="AN16" i="24"/>
  <c r="AM17" i="24"/>
  <c r="BQ18" i="24"/>
  <c r="AV19" i="24"/>
  <c r="AN20" i="24"/>
  <c r="AM21" i="24"/>
  <c r="BP33" i="24"/>
  <c r="BP36" i="24"/>
  <c r="AU37" i="24"/>
  <c r="BP40" i="24"/>
  <c r="AU41" i="24"/>
  <c r="BP44" i="24"/>
  <c r="AU45" i="24"/>
  <c r="BQ73" i="24"/>
  <c r="AK40" i="25"/>
  <c r="AS39" i="25"/>
  <c r="AS26" i="25"/>
  <c r="AS25" i="25"/>
  <c r="AS24" i="25"/>
  <c r="AS23" i="25"/>
  <c r="AS22" i="25"/>
  <c r="AS21" i="25"/>
  <c r="BN19" i="25"/>
  <c r="AS20" i="25"/>
  <c r="BN18" i="25"/>
  <c r="BN57" i="25"/>
  <c r="BN20" i="25"/>
  <c r="AS18" i="25"/>
  <c r="AW20" i="25"/>
  <c r="BR18" i="25"/>
  <c r="BR43" i="25"/>
  <c r="BR25" i="25"/>
  <c r="BR24" i="25"/>
  <c r="BR23" i="25"/>
  <c r="BR22" i="25"/>
  <c r="BR21" i="25"/>
  <c r="AW19" i="25"/>
  <c r="AW26" i="25"/>
  <c r="AW25" i="25"/>
  <c r="AW24" i="25"/>
  <c r="AW23" i="25"/>
  <c r="AW22" i="25"/>
  <c r="AW21" i="25"/>
  <c r="BR19" i="25"/>
  <c r="AJ9" i="25"/>
  <c r="AS14" i="25"/>
  <c r="BN14" i="25"/>
  <c r="AS15" i="25"/>
  <c r="BQ15" i="25"/>
  <c r="AV16" i="25"/>
  <c r="BR16" i="25"/>
  <c r="BN17" i="25"/>
  <c r="AJ9" i="23"/>
  <c r="AV14" i="23"/>
  <c r="AN15" i="23"/>
  <c r="AN17" i="23"/>
  <c r="AV21" i="23"/>
  <c r="AN24" i="23"/>
  <c r="AV25" i="23"/>
  <c r="AN28" i="23"/>
  <c r="BQ29" i="23"/>
  <c r="AV30" i="23"/>
  <c r="AV33" i="23"/>
  <c r="AN37" i="23"/>
  <c r="AU54" i="23"/>
  <c r="AM65" i="23"/>
  <c r="AN14" i="24"/>
  <c r="AM15" i="24"/>
  <c r="BQ16" i="24"/>
  <c r="AV17" i="24"/>
  <c r="AN18" i="24"/>
  <c r="AM19" i="24"/>
  <c r="BQ20" i="24"/>
  <c r="AV21" i="24"/>
  <c r="AV22" i="24"/>
  <c r="AV23" i="24"/>
  <c r="AV24" i="24"/>
  <c r="AV25" i="24"/>
  <c r="AV26" i="24"/>
  <c r="AV27" i="24"/>
  <c r="AV28" i="24"/>
  <c r="AV29" i="24"/>
  <c r="AV30" i="24"/>
  <c r="AV31" i="24"/>
  <c r="AU32" i="24"/>
  <c r="AO36" i="24"/>
  <c r="AJ6" i="25"/>
  <c r="AM42" i="25"/>
  <c r="AU54" i="25"/>
  <c r="BP44" i="25"/>
  <c r="AM19" i="25"/>
  <c r="AM26" i="25"/>
  <c r="AM25" i="25"/>
  <c r="AM24" i="25"/>
  <c r="AM23" i="25"/>
  <c r="AM22" i="25"/>
  <c r="AM18" i="25"/>
  <c r="BP40" i="25"/>
  <c r="AM37" i="25"/>
  <c r="AM36" i="25"/>
  <c r="AM35" i="25"/>
  <c r="AM34" i="25"/>
  <c r="AM33" i="25"/>
  <c r="AM20" i="25"/>
  <c r="AM14" i="25"/>
  <c r="AW14" i="25"/>
  <c r="BR14" i="25"/>
  <c r="AM15" i="25"/>
  <c r="AW15" i="25"/>
  <c r="BN16" i="25"/>
  <c r="AS17" i="25"/>
  <c r="BR20" i="25"/>
  <c r="AM21" i="25"/>
  <c r="AO49" i="25"/>
  <c r="AN15" i="26"/>
  <c r="AV15" i="23"/>
  <c r="AV16" i="23"/>
  <c r="AV17" i="23"/>
  <c r="AV18" i="23"/>
  <c r="AV20" i="23"/>
  <c r="BQ21" i="23"/>
  <c r="AV22" i="23"/>
  <c r="AV24" i="23"/>
  <c r="BQ25" i="23"/>
  <c r="AV26" i="23"/>
  <c r="AV28" i="23"/>
  <c r="BQ30" i="23"/>
  <c r="AN32" i="23"/>
  <c r="BQ33" i="23"/>
  <c r="AV34" i="23"/>
  <c r="AV37" i="23"/>
  <c r="AU46" i="23"/>
  <c r="AJ8" i="24"/>
  <c r="AV14" i="24"/>
  <c r="AN15" i="24"/>
  <c r="AM16" i="24"/>
  <c r="BQ17" i="24"/>
  <c r="AV18" i="24"/>
  <c r="AN19" i="24"/>
  <c r="AM20" i="24"/>
  <c r="BQ21" i="24"/>
  <c r="BQ22" i="24"/>
  <c r="BQ23" i="24"/>
  <c r="BQ24" i="24"/>
  <c r="BQ25" i="24"/>
  <c r="BQ26" i="24"/>
  <c r="BQ27" i="24"/>
  <c r="BQ28" i="24"/>
  <c r="BQ29" i="24"/>
  <c r="BP32" i="24"/>
  <c r="AU33" i="24"/>
  <c r="AU36" i="24"/>
  <c r="AU40" i="24"/>
  <c r="AU44" i="24"/>
  <c r="BQ50" i="25"/>
  <c r="BQ29" i="25"/>
  <c r="AN28" i="25"/>
  <c r="BQ27" i="25"/>
  <c r="AN18" i="25"/>
  <c r="BQ51" i="25"/>
  <c r="AV29" i="25"/>
  <c r="AV27" i="25"/>
  <c r="AN21" i="25"/>
  <c r="BQ47" i="25"/>
  <c r="AV28" i="25"/>
  <c r="AN19" i="25"/>
  <c r="AN14" i="25"/>
  <c r="AN15" i="25"/>
  <c r="BN15" i="25"/>
  <c r="AS16" i="25"/>
  <c r="BQ16" i="25"/>
  <c r="AW17" i="25"/>
  <c r="BN21" i="25"/>
  <c r="BN22" i="25"/>
  <c r="BN23" i="25"/>
  <c r="BN24" i="25"/>
  <c r="BN25" i="25"/>
  <c r="BQ26" i="25"/>
  <c r="AN27" i="25"/>
  <c r="BQ28" i="25"/>
  <c r="AN29" i="25"/>
  <c r="BQ45" i="26"/>
  <c r="AV45" i="26"/>
  <c r="AV33" i="26"/>
  <c r="AV30" i="26"/>
  <c r="AV15" i="26"/>
  <c r="BQ14" i="26"/>
  <c r="AV14" i="26"/>
  <c r="AV35" i="26"/>
  <c r="AV16" i="26"/>
  <c r="BQ15" i="26"/>
  <c r="AJ9" i="26"/>
  <c r="BQ30" i="26"/>
  <c r="AN16" i="26"/>
  <c r="AM14" i="26"/>
  <c r="AW14" i="26"/>
  <c r="BR14" i="26"/>
  <c r="AM15" i="26"/>
  <c r="AW15" i="26"/>
  <c r="BN16" i="26"/>
  <c r="AW17" i="26"/>
  <c r="AW18" i="26"/>
  <c r="AS19" i="26"/>
  <c r="BN21" i="26"/>
  <c r="AS22" i="26"/>
  <c r="BN24" i="26"/>
  <c r="AW26" i="26"/>
  <c r="BR27" i="26"/>
  <c r="AM29" i="26"/>
  <c r="AK14" i="27"/>
  <c r="AW14" i="27"/>
  <c r="AO15" i="27"/>
  <c r="BN15" i="27"/>
  <c r="AS16" i="27"/>
  <c r="BO16" i="27"/>
  <c r="AT17" i="27"/>
  <c r="AO18" i="27"/>
  <c r="BO18" i="27"/>
  <c r="AN22" i="27"/>
  <c r="BO27" i="27"/>
  <c r="AT31" i="27"/>
  <c r="AT35" i="27"/>
  <c r="AO49" i="27"/>
  <c r="AT50" i="27"/>
  <c r="AJ6" i="28"/>
  <c r="AK14" i="28"/>
  <c r="AT14" i="28"/>
  <c r="AO15" i="28"/>
  <c r="AL17" i="28"/>
  <c r="BO17" i="28"/>
  <c r="AK18" i="28"/>
  <c r="AT18" i="28"/>
  <c r="AO19" i="28"/>
  <c r="AL20" i="28"/>
  <c r="BO21" i="28"/>
  <c r="AO23" i="28"/>
  <c r="AK24" i="28"/>
  <c r="AT25" i="28"/>
  <c r="AL27" i="28"/>
  <c r="BO27" i="28"/>
  <c r="BO28" i="28"/>
  <c r="AL29" i="28"/>
  <c r="AT32" i="28"/>
  <c r="BO35" i="28"/>
  <c r="AK36" i="28"/>
  <c r="AT39" i="28"/>
  <c r="AK42" i="28"/>
  <c r="AW45" i="28"/>
  <c r="AL46" i="28"/>
  <c r="AO52" i="28"/>
  <c r="AS14" i="26"/>
  <c r="BN14" i="26"/>
  <c r="AS15" i="26"/>
  <c r="BR16" i="26"/>
  <c r="AM17" i="26"/>
  <c r="BR17" i="26"/>
  <c r="AM18" i="26"/>
  <c r="BR18" i="26"/>
  <c r="BN19" i="26"/>
  <c r="AS20" i="26"/>
  <c r="BN23" i="26"/>
  <c r="BN25" i="26"/>
  <c r="AM27" i="26"/>
  <c r="AW28" i="26"/>
  <c r="BR29" i="26"/>
  <c r="AU56" i="26"/>
  <c r="AS14" i="27"/>
  <c r="BO14" i="27"/>
  <c r="AT15" i="27"/>
  <c r="BR15" i="27"/>
  <c r="AK16" i="27"/>
  <c r="AW16" i="27"/>
  <c r="AO17" i="27"/>
  <c r="BN17" i="27"/>
  <c r="AW18" i="27"/>
  <c r="BO19" i="27"/>
  <c r="BO22" i="27"/>
  <c r="AT23" i="27"/>
  <c r="AT26" i="27"/>
  <c r="BO32" i="27"/>
  <c r="AO45" i="27"/>
  <c r="AT46" i="27"/>
  <c r="AL15" i="28"/>
  <c r="BO15" i="28"/>
  <c r="AK16" i="28"/>
  <c r="AT16" i="28"/>
  <c r="AO17" i="28"/>
  <c r="AL19" i="28"/>
  <c r="BO19" i="28"/>
  <c r="BO20" i="28"/>
  <c r="AL21" i="28"/>
  <c r="AO22" i="28"/>
  <c r="AK23" i="28"/>
  <c r="AT24" i="28"/>
  <c r="AT27" i="28"/>
  <c r="AL28" i="28"/>
  <c r="AT31" i="28"/>
  <c r="AO34" i="28"/>
  <c r="AO35" i="28"/>
  <c r="BO36" i="28"/>
  <c r="AK37" i="28"/>
  <c r="AT40" i="28"/>
  <c r="BO43" i="28"/>
  <c r="BO69" i="28"/>
  <c r="BR15" i="26"/>
  <c r="AM16" i="26"/>
  <c r="AW16" i="26"/>
  <c r="AS17" i="26"/>
  <c r="AS18" i="26"/>
  <c r="AM19" i="26"/>
  <c r="BN20" i="26"/>
  <c r="AS21" i="26"/>
  <c r="AM26" i="26"/>
  <c r="AW27" i="26"/>
  <c r="AT14" i="27"/>
  <c r="BR14" i="27"/>
  <c r="AK15" i="27"/>
  <c r="AW15" i="27"/>
  <c r="AO16" i="27"/>
  <c r="BN16" i="27"/>
  <c r="AS17" i="27"/>
  <c r="BR17" i="27"/>
  <c r="AK18" i="27"/>
  <c r="BN18" i="27"/>
  <c r="BO23" i="27"/>
  <c r="BO26" i="27"/>
  <c r="AT27" i="27"/>
  <c r="BO29" i="27"/>
  <c r="AO14" i="28"/>
  <c r="AL16" i="28"/>
  <c r="BO16" i="28"/>
  <c r="AK17" i="28"/>
  <c r="AT17" i="28"/>
  <c r="AO18" i="28"/>
  <c r="AK20" i="28"/>
  <c r="AT21" i="28"/>
  <c r="AL23" i="28"/>
  <c r="BO23" i="28"/>
  <c r="BO24" i="28"/>
  <c r="AL25" i="28"/>
  <c r="AO26" i="28"/>
  <c r="AK27" i="28"/>
  <c r="AT28" i="28"/>
  <c r="BO31" i="28"/>
  <c r="AK32" i="28"/>
  <c r="AT35" i="28"/>
  <c r="AO38" i="28"/>
  <c r="AO39" i="28"/>
  <c r="AO41" i="28"/>
  <c r="AT44" i="28"/>
  <c r="BN61" i="28"/>
  <c r="AU22" i="28"/>
  <c r="AU29" i="28"/>
  <c r="BP29" i="28"/>
  <c r="AU33" i="28"/>
  <c r="BP33" i="28"/>
  <c r="AU37" i="28"/>
  <c r="BP37" i="28"/>
  <c r="BP44" i="28"/>
  <c r="AU58" i="28"/>
  <c r="AN73" i="28"/>
  <c r="AN72" i="28"/>
  <c r="AN71" i="28"/>
  <c r="BQ70" i="28"/>
  <c r="AV70" i="28"/>
  <c r="AN70" i="28"/>
  <c r="BQ69" i="28"/>
  <c r="AV69" i="28"/>
  <c r="AN69" i="28"/>
  <c r="BQ68" i="28"/>
  <c r="AV68" i="28"/>
  <c r="AN68" i="28"/>
  <c r="BQ67" i="28"/>
  <c r="AV67" i="28"/>
  <c r="AN67" i="28"/>
  <c r="BQ66" i="28"/>
  <c r="AV66" i="28"/>
  <c r="AN66" i="28"/>
  <c r="BQ65" i="28"/>
  <c r="AV65" i="28"/>
  <c r="AN65" i="28"/>
  <c r="BQ73" i="28"/>
  <c r="AV73" i="28"/>
  <c r="BQ72" i="28"/>
  <c r="AV72" i="28"/>
  <c r="BQ71" i="28"/>
  <c r="AV71" i="28"/>
  <c r="AN64" i="28"/>
  <c r="AN63" i="28"/>
  <c r="AN62" i="28"/>
  <c r="AN61" i="28"/>
  <c r="AN60" i="28"/>
  <c r="BQ64" i="28"/>
  <c r="AV64" i="28"/>
  <c r="BQ63" i="28"/>
  <c r="AV63" i="28"/>
  <c r="AV62" i="28"/>
  <c r="BQ61" i="28"/>
  <c r="AV61" i="28"/>
  <c r="BQ60" i="28"/>
  <c r="AV60" i="28"/>
  <c r="BQ59" i="28"/>
  <c r="AN59" i="28"/>
  <c r="AN58" i="28"/>
  <c r="AN57" i="28"/>
  <c r="AN56" i="28"/>
  <c r="AN55" i="28"/>
  <c r="AN54" i="28"/>
  <c r="AN53" i="28"/>
  <c r="AN52" i="28"/>
  <c r="AN51" i="28"/>
  <c r="AN50" i="28"/>
  <c r="AN49" i="28"/>
  <c r="AN48" i="28"/>
  <c r="AN47" i="28"/>
  <c r="AN46" i="28"/>
  <c r="AN45" i="28"/>
  <c r="BQ56" i="28"/>
  <c r="AV56" i="28"/>
  <c r="BQ52" i="28"/>
  <c r="AV52" i="28"/>
  <c r="BQ62" i="28"/>
  <c r="BQ57" i="28"/>
  <c r="AV57" i="28"/>
  <c r="BQ53" i="28"/>
  <c r="AV53" i="28"/>
  <c r="BQ46" i="28"/>
  <c r="BQ44" i="28"/>
  <c r="AV44" i="28"/>
  <c r="AN43" i="28"/>
  <c r="BQ40" i="28"/>
  <c r="AV40" i="28"/>
  <c r="AV39" i="28"/>
  <c r="BQ38" i="28"/>
  <c r="AV38" i="28"/>
  <c r="BQ37" i="28"/>
  <c r="AV37" i="28"/>
  <c r="BQ36" i="28"/>
  <c r="AV36" i="28"/>
  <c r="BQ35" i="28"/>
  <c r="AV35" i="28"/>
  <c r="BQ34" i="28"/>
  <c r="AV34" i="28"/>
  <c r="BQ33" i="28"/>
  <c r="AV33" i="28"/>
  <c r="BQ32" i="28"/>
  <c r="AV32" i="28"/>
  <c r="BQ31" i="28"/>
  <c r="AV31" i="28"/>
  <c r="BQ30" i="28"/>
  <c r="AV30" i="28"/>
  <c r="BQ29" i="28"/>
  <c r="AV29" i="28"/>
  <c r="AV59" i="28"/>
  <c r="BQ55" i="28"/>
  <c r="AV55" i="28"/>
  <c r="BQ51" i="28"/>
  <c r="BQ50" i="28"/>
  <c r="BQ49" i="28"/>
  <c r="BQ48" i="28"/>
  <c r="BQ47" i="28"/>
  <c r="AV45" i="28"/>
  <c r="BQ43" i="28"/>
  <c r="AV43" i="28"/>
  <c r="AN42" i="28"/>
  <c r="BQ39" i="28"/>
  <c r="BZ75" i="28"/>
  <c r="AU15" i="28"/>
  <c r="AU16" i="28"/>
  <c r="AU17" i="28"/>
  <c r="AU19" i="28"/>
  <c r="AN21" i="28"/>
  <c r="AV22" i="28"/>
  <c r="AN29" i="28"/>
  <c r="AU36" i="28"/>
  <c r="BP36" i="28"/>
  <c r="AN37" i="28"/>
  <c r="AV51" i="28"/>
  <c r="BP54" i="28"/>
  <c r="AV58" i="28"/>
  <c r="AM70" i="28"/>
  <c r="BO73" i="28"/>
  <c r="AT73" i="28"/>
  <c r="BO72" i="28"/>
  <c r="AT72" i="28"/>
  <c r="BO71" i="28"/>
  <c r="AT71" i="28"/>
  <c r="AL73" i="28"/>
  <c r="AL72" i="28"/>
  <c r="AL71" i="28"/>
  <c r="BO64" i="28"/>
  <c r="AT64" i="28"/>
  <c r="BO63" i="28"/>
  <c r="AT63" i="28"/>
  <c r="BO62" i="28"/>
  <c r="AT62" i="28"/>
  <c r="BO61" i="28"/>
  <c r="AT61" i="28"/>
  <c r="BO60" i="28"/>
  <c r="AT60" i="28"/>
  <c r="BO59" i="28"/>
  <c r="AT70" i="28"/>
  <c r="BO68" i="28"/>
  <c r="AL67" i="28"/>
  <c r="AT66" i="28"/>
  <c r="AL64" i="28"/>
  <c r="AL70" i="28"/>
  <c r="AT69" i="28"/>
  <c r="BO67" i="28"/>
  <c r="AL66" i="28"/>
  <c r="AT65" i="28"/>
  <c r="AL63" i="28"/>
  <c r="AT59" i="28"/>
  <c r="BO58" i="28"/>
  <c r="AT58" i="28"/>
  <c r="BO57" i="28"/>
  <c r="AT57" i="28"/>
  <c r="BO56" i="28"/>
  <c r="AT56" i="28"/>
  <c r="BO55" i="28"/>
  <c r="AT55" i="28"/>
  <c r="BO54" i="28"/>
  <c r="AT54" i="28"/>
  <c r="BO53" i="28"/>
  <c r="AT53" i="28"/>
  <c r="BO52" i="28"/>
  <c r="AT52" i="28"/>
  <c r="BO51" i="28"/>
  <c r="AT51" i="28"/>
  <c r="BO50" i="28"/>
  <c r="AT50" i="28"/>
  <c r="BO49" i="28"/>
  <c r="AT49" i="28"/>
  <c r="BO48" i="28"/>
  <c r="AT48" i="28"/>
  <c r="BO47" i="28"/>
  <c r="AT47" i="28"/>
  <c r="BO46" i="28"/>
  <c r="AT46" i="28"/>
  <c r="BO45" i="28"/>
  <c r="AT45" i="28"/>
  <c r="AL69" i="28"/>
  <c r="AT68" i="28"/>
  <c r="BO66" i="28"/>
  <c r="AL62" i="28"/>
  <c r="AL56" i="28"/>
  <c r="AL52" i="28"/>
  <c r="AL68" i="28"/>
  <c r="AT67" i="28"/>
  <c r="BO65" i="28"/>
  <c r="AL57" i="28"/>
  <c r="AL53" i="28"/>
  <c r="AL51" i="28"/>
  <c r="AL50" i="28"/>
  <c r="AL49" i="28"/>
  <c r="AL48" i="28"/>
  <c r="AL47" i="28"/>
  <c r="BO42" i="28"/>
  <c r="AT42" i="28"/>
  <c r="AL42" i="28"/>
  <c r="AL39" i="28"/>
  <c r="AL38" i="28"/>
  <c r="AL37" i="28"/>
  <c r="AL36" i="28"/>
  <c r="AL35" i="28"/>
  <c r="AL34" i="28"/>
  <c r="AL33" i="28"/>
  <c r="AL32" i="28"/>
  <c r="AL31" i="28"/>
  <c r="AL30" i="28"/>
  <c r="BO70" i="28"/>
  <c r="AL65" i="28"/>
  <c r="AL58" i="28"/>
  <c r="AL54" i="28"/>
  <c r="AL45" i="28"/>
  <c r="BO41" i="28"/>
  <c r="AT41" i="28"/>
  <c r="AL41" i="28"/>
  <c r="AJ7" i="28"/>
  <c r="AM14" i="28"/>
  <c r="AS14" i="28"/>
  <c r="AW14" i="28"/>
  <c r="BN14" i="28"/>
  <c r="BR14" i="28"/>
  <c r="AM15" i="28"/>
  <c r="AS15" i="28"/>
  <c r="AW15" i="28"/>
  <c r="BN15" i="28"/>
  <c r="BR15" i="28"/>
  <c r="AM16" i="28"/>
  <c r="AS16" i="28"/>
  <c r="AW16" i="28"/>
  <c r="BN16" i="28"/>
  <c r="BR16" i="28"/>
  <c r="AM17" i="28"/>
  <c r="AS17" i="28"/>
  <c r="AW17" i="28"/>
  <c r="BN17" i="28"/>
  <c r="BR17" i="28"/>
  <c r="AM18" i="28"/>
  <c r="AS18" i="28"/>
  <c r="AW18" i="28"/>
  <c r="BN18" i="28"/>
  <c r="BR18" i="28"/>
  <c r="AM19" i="28"/>
  <c r="AS19" i="28"/>
  <c r="AW19" i="28"/>
  <c r="BP19" i="28"/>
  <c r="AO20" i="28"/>
  <c r="AV20" i="28"/>
  <c r="BQ20" i="28"/>
  <c r="AK21" i="28"/>
  <c r="AL22" i="28"/>
  <c r="AT22" i="28"/>
  <c r="BO22" i="28"/>
  <c r="AN23" i="28"/>
  <c r="AU23" i="28"/>
  <c r="BP23" i="28"/>
  <c r="AO24" i="28"/>
  <c r="AV24" i="28"/>
  <c r="BQ24" i="28"/>
  <c r="AK25" i="28"/>
  <c r="AL26" i="28"/>
  <c r="AT26" i="28"/>
  <c r="BO26" i="28"/>
  <c r="AN27" i="28"/>
  <c r="AU27" i="28"/>
  <c r="BP27" i="28"/>
  <c r="AO28" i="28"/>
  <c r="AV28" i="28"/>
  <c r="BQ28" i="28"/>
  <c r="AK29" i="28"/>
  <c r="AT29" i="28"/>
  <c r="BO29" i="28"/>
  <c r="AK30" i="28"/>
  <c r="AU30" i="28"/>
  <c r="BP30" i="28"/>
  <c r="CA30" i="28"/>
  <c r="AN31" i="28"/>
  <c r="AO32" i="28"/>
  <c r="AT33" i="28"/>
  <c r="BO33" i="28"/>
  <c r="AK34" i="28"/>
  <c r="AU34" i="28"/>
  <c r="BP34" i="28"/>
  <c r="CA34" i="28"/>
  <c r="AN35" i="28"/>
  <c r="AO36" i="28"/>
  <c r="AT37" i="28"/>
  <c r="BO37" i="28"/>
  <c r="AK38" i="28"/>
  <c r="AU38" i="28"/>
  <c r="BP38" i="28"/>
  <c r="CA38" i="28"/>
  <c r="AN39" i="28"/>
  <c r="AL40" i="28"/>
  <c r="BO40" i="28"/>
  <c r="AN41" i="28"/>
  <c r="BP41" i="28"/>
  <c r="AK43" i="28"/>
  <c r="AL44" i="28"/>
  <c r="BO44" i="28"/>
  <c r="AO45" i="28"/>
  <c r="AK46" i="28"/>
  <c r="AV49" i="28"/>
  <c r="BR50" i="28"/>
  <c r="BQ58" i="28"/>
  <c r="AL59" i="28"/>
  <c r="BN60" i="28"/>
  <c r="AL61" i="28"/>
  <c r="AO63" i="28"/>
  <c r="BP73" i="28"/>
  <c r="AU73" i="28"/>
  <c r="BP72" i="28"/>
  <c r="AU72" i="28"/>
  <c r="BP71" i="28"/>
  <c r="AU71" i="28"/>
  <c r="BP70" i="28"/>
  <c r="AU70" i="28"/>
  <c r="BP69" i="28"/>
  <c r="AU69" i="28"/>
  <c r="BP68" i="28"/>
  <c r="AU68" i="28"/>
  <c r="BP67" i="28"/>
  <c r="AU67" i="28"/>
  <c r="BP66" i="28"/>
  <c r="AU66" i="28"/>
  <c r="BP65" i="28"/>
  <c r="AU65" i="28"/>
  <c r="AM64" i="28"/>
  <c r="AM63" i="28"/>
  <c r="AM71" i="28"/>
  <c r="AM68" i="28"/>
  <c r="BP63" i="28"/>
  <c r="AU63" i="28"/>
  <c r="AU62" i="28"/>
  <c r="AM62" i="28"/>
  <c r="BP61" i="28"/>
  <c r="AU61" i="28"/>
  <c r="AM61" i="28"/>
  <c r="BP60" i="28"/>
  <c r="AU60" i="28"/>
  <c r="AM60" i="28"/>
  <c r="BP59" i="28"/>
  <c r="AM59" i="28"/>
  <c r="AM58" i="28"/>
  <c r="AM57" i="28"/>
  <c r="AM56" i="28"/>
  <c r="AM55" i="28"/>
  <c r="AM54" i="28"/>
  <c r="AM53" i="28"/>
  <c r="AM52" i="28"/>
  <c r="AM67" i="28"/>
  <c r="BP62" i="28"/>
  <c r="AM66" i="28"/>
  <c r="AU59" i="28"/>
  <c r="BP55" i="28"/>
  <c r="AU55" i="28"/>
  <c r="BP51" i="28"/>
  <c r="AU51" i="28"/>
  <c r="AM51" i="28"/>
  <c r="BP50" i="28"/>
  <c r="AU50" i="28"/>
  <c r="AM50" i="28"/>
  <c r="BP49" i="28"/>
  <c r="AU49" i="28"/>
  <c r="AM49" i="28"/>
  <c r="BP48" i="28"/>
  <c r="AU48" i="28"/>
  <c r="AM48" i="28"/>
  <c r="BP47" i="28"/>
  <c r="AU47" i="28"/>
  <c r="AM47" i="28"/>
  <c r="BP46" i="28"/>
  <c r="AU46" i="28"/>
  <c r="AM46" i="28"/>
  <c r="BP45" i="28"/>
  <c r="AU45" i="28"/>
  <c r="AM45" i="28"/>
  <c r="AM44" i="28"/>
  <c r="AM43" i="28"/>
  <c r="AM42" i="28"/>
  <c r="AM41" i="28"/>
  <c r="AM40" i="28"/>
  <c r="AM72" i="28"/>
  <c r="AM65" i="28"/>
  <c r="BP56" i="28"/>
  <c r="AU56" i="28"/>
  <c r="BP52" i="28"/>
  <c r="AU52" i="28"/>
  <c r="AM69" i="28"/>
  <c r="BP57" i="28"/>
  <c r="AU57" i="28"/>
  <c r="BP53" i="28"/>
  <c r="AU53" i="28"/>
  <c r="BP43" i="28"/>
  <c r="AU43" i="28"/>
  <c r="BP39" i="28"/>
  <c r="AM73" i="28"/>
  <c r="BP64" i="28"/>
  <c r="BP42" i="28"/>
  <c r="AU42" i="28"/>
  <c r="AM39" i="28"/>
  <c r="AM38" i="28"/>
  <c r="AM37" i="28"/>
  <c r="AM36" i="28"/>
  <c r="AM35" i="28"/>
  <c r="AM34" i="28"/>
  <c r="AM33" i="28"/>
  <c r="AM32" i="28"/>
  <c r="AM31" i="28"/>
  <c r="AM30" i="28"/>
  <c r="AM29" i="28"/>
  <c r="AM28" i="28"/>
  <c r="AM27" i="28"/>
  <c r="AM26" i="28"/>
  <c r="AM25" i="28"/>
  <c r="AM24" i="28"/>
  <c r="AM23" i="28"/>
  <c r="AM22" i="28"/>
  <c r="AM21" i="28"/>
  <c r="AM20" i="28"/>
  <c r="AU18" i="28"/>
  <c r="BQ22" i="28"/>
  <c r="AU25" i="28"/>
  <c r="BP25" i="28"/>
  <c r="AU41" i="28"/>
  <c r="BP22" i="28"/>
  <c r="AU26" i="28"/>
  <c r="BP26" i="28"/>
  <c r="BP40" i="28"/>
  <c r="AU14" i="28"/>
  <c r="BP14" i="28"/>
  <c r="BP15" i="28"/>
  <c r="BP16" i="28"/>
  <c r="BP17" i="28"/>
  <c r="BP18" i="28"/>
  <c r="AU21" i="28"/>
  <c r="BP21" i="28"/>
  <c r="AN25" i="28"/>
  <c r="AV26" i="28"/>
  <c r="BQ26" i="28"/>
  <c r="AU32" i="28"/>
  <c r="BP32" i="28"/>
  <c r="AN33" i="28"/>
  <c r="BQ45" i="28"/>
  <c r="AV47" i="28"/>
  <c r="AK73" i="28"/>
  <c r="AK72" i="28"/>
  <c r="AK71" i="28"/>
  <c r="AK70" i="28"/>
  <c r="AK69" i="28"/>
  <c r="AK68" i="28"/>
  <c r="AK67" i="28"/>
  <c r="AK66" i="28"/>
  <c r="AK65" i="28"/>
  <c r="BN73" i="28"/>
  <c r="AS73" i="28"/>
  <c r="BN72" i="28"/>
  <c r="AS72" i="28"/>
  <c r="BN71" i="28"/>
  <c r="AS71" i="28"/>
  <c r="BN64" i="28"/>
  <c r="AS64" i="28"/>
  <c r="BN63" i="28"/>
  <c r="AS63" i="28"/>
  <c r="BN62" i="28"/>
  <c r="AS69" i="28"/>
  <c r="BN67" i="28"/>
  <c r="AS65" i="28"/>
  <c r="AK63" i="28"/>
  <c r="AS59" i="28"/>
  <c r="BN58" i="28"/>
  <c r="AS58" i="28"/>
  <c r="BN57" i="28"/>
  <c r="AS57" i="28"/>
  <c r="BN56" i="28"/>
  <c r="AS56" i="28"/>
  <c r="BN55" i="28"/>
  <c r="AS55" i="28"/>
  <c r="BN54" i="28"/>
  <c r="AS54" i="28"/>
  <c r="BN53" i="28"/>
  <c r="AS53" i="28"/>
  <c r="BN52" i="28"/>
  <c r="AS52" i="28"/>
  <c r="BN70" i="28"/>
  <c r="AS68" i="28"/>
  <c r="BN66" i="28"/>
  <c r="BN69" i="28"/>
  <c r="AK64" i="28"/>
  <c r="AK61" i="28"/>
  <c r="AS60" i="28"/>
  <c r="AK59" i="28"/>
  <c r="AK55" i="28"/>
  <c r="BN44" i="28"/>
  <c r="AS44" i="28"/>
  <c r="BN43" i="28"/>
  <c r="AS43" i="28"/>
  <c r="BN42" i="28"/>
  <c r="AS42" i="28"/>
  <c r="BN41" i="28"/>
  <c r="AS41" i="28"/>
  <c r="BN40" i="28"/>
  <c r="AS40" i="28"/>
  <c r="BN39" i="28"/>
  <c r="AS70" i="28"/>
  <c r="BN68" i="28"/>
  <c r="AK62" i="28"/>
  <c r="AS61" i="28"/>
  <c r="BN59" i="28"/>
  <c r="AK56" i="28"/>
  <c r="AK52" i="28"/>
  <c r="BN51" i="28"/>
  <c r="AS51" i="28"/>
  <c r="BN50" i="28"/>
  <c r="AS50" i="28"/>
  <c r="BN49" i="28"/>
  <c r="AS49" i="28"/>
  <c r="BN48" i="28"/>
  <c r="AS48" i="28"/>
  <c r="BN47" i="28"/>
  <c r="AS47" i="28"/>
  <c r="AS66" i="28"/>
  <c r="AS62" i="28"/>
  <c r="AK58" i="28"/>
  <c r="AK54" i="28"/>
  <c r="AK51" i="28"/>
  <c r="AK50" i="28"/>
  <c r="AK49" i="28"/>
  <c r="AK48" i="28"/>
  <c r="AK47" i="28"/>
  <c r="AS45" i="28"/>
  <c r="AK45" i="28"/>
  <c r="AK41" i="28"/>
  <c r="AK60" i="28"/>
  <c r="BN45" i="28"/>
  <c r="AK44" i="28"/>
  <c r="AK40" i="28"/>
  <c r="AS39" i="28"/>
  <c r="BN38" i="28"/>
  <c r="AS38" i="28"/>
  <c r="BN37" i="28"/>
  <c r="AS37" i="28"/>
  <c r="BN36" i="28"/>
  <c r="AS36" i="28"/>
  <c r="BN35" i="28"/>
  <c r="AS35" i="28"/>
  <c r="BN34" i="28"/>
  <c r="AS34" i="28"/>
  <c r="BN33" i="28"/>
  <c r="AS33" i="28"/>
  <c r="BN32" i="28"/>
  <c r="AS32" i="28"/>
  <c r="BN31" i="28"/>
  <c r="AS31" i="28"/>
  <c r="BN30" i="28"/>
  <c r="AS30" i="28"/>
  <c r="BN29" i="28"/>
  <c r="AS29" i="28"/>
  <c r="BN28" i="28"/>
  <c r="AS28" i="28"/>
  <c r="BN27" i="28"/>
  <c r="AS27" i="28"/>
  <c r="BN26" i="28"/>
  <c r="AS26" i="28"/>
  <c r="BN25" i="28"/>
  <c r="AS25" i="28"/>
  <c r="BN24" i="28"/>
  <c r="AS24" i="28"/>
  <c r="BN23" i="28"/>
  <c r="AS23" i="28"/>
  <c r="BN22" i="28"/>
  <c r="AS22" i="28"/>
  <c r="BN21" i="28"/>
  <c r="AS21" i="28"/>
  <c r="BN20" i="28"/>
  <c r="AS20" i="28"/>
  <c r="BN19" i="28"/>
  <c r="AO73" i="28"/>
  <c r="AO72" i="28"/>
  <c r="AO71" i="28"/>
  <c r="AO70" i="28"/>
  <c r="AO69" i="28"/>
  <c r="AO68" i="28"/>
  <c r="AO67" i="28"/>
  <c r="AO66" i="28"/>
  <c r="AO65" i="28"/>
  <c r="BR64" i="28"/>
  <c r="AW64" i="28"/>
  <c r="BR63" i="28"/>
  <c r="AW63" i="28"/>
  <c r="BR62" i="28"/>
  <c r="BR70" i="28"/>
  <c r="AW70" i="28"/>
  <c r="BR69" i="28"/>
  <c r="AW69" i="28"/>
  <c r="BR68" i="28"/>
  <c r="AW68" i="28"/>
  <c r="BR67" i="28"/>
  <c r="AW67" i="28"/>
  <c r="BR66" i="28"/>
  <c r="AW66" i="28"/>
  <c r="BR65" i="28"/>
  <c r="AW65" i="28"/>
  <c r="BR73" i="28"/>
  <c r="AW73" i="28"/>
  <c r="AW59" i="28"/>
  <c r="BR58" i="28"/>
  <c r="AW58" i="28"/>
  <c r="BR57" i="28"/>
  <c r="AW57" i="28"/>
  <c r="BR56" i="28"/>
  <c r="AW56" i="28"/>
  <c r="BR55" i="28"/>
  <c r="AW55" i="28"/>
  <c r="BR54" i="28"/>
  <c r="AW54" i="28"/>
  <c r="BR53" i="28"/>
  <c r="AW53" i="28"/>
  <c r="BR52" i="28"/>
  <c r="AW52" i="28"/>
  <c r="BR51" i="28"/>
  <c r="BR72" i="28"/>
  <c r="AW72" i="28"/>
  <c r="AO64" i="28"/>
  <c r="AO62" i="28"/>
  <c r="AO61" i="28"/>
  <c r="AO60" i="28"/>
  <c r="AW71" i="28"/>
  <c r="AW61" i="28"/>
  <c r="BR59" i="28"/>
  <c r="AO57" i="28"/>
  <c r="AO53" i="28"/>
  <c r="BR44" i="28"/>
  <c r="AW44" i="28"/>
  <c r="BR43" i="28"/>
  <c r="AW43" i="28"/>
  <c r="BR42" i="28"/>
  <c r="AW42" i="28"/>
  <c r="BR41" i="28"/>
  <c r="AW41" i="28"/>
  <c r="BR40" i="28"/>
  <c r="AW40" i="28"/>
  <c r="BR39" i="28"/>
  <c r="AW62" i="28"/>
  <c r="BR60" i="28"/>
  <c r="AO58" i="28"/>
  <c r="AO54" i="28"/>
  <c r="AO59" i="28"/>
  <c r="AO55" i="28"/>
  <c r="AW51" i="28"/>
  <c r="AW50" i="28"/>
  <c r="AW49" i="28"/>
  <c r="AW48" i="28"/>
  <c r="AW47" i="28"/>
  <c r="AW46" i="28"/>
  <c r="AO46" i="28"/>
  <c r="AO44" i="28"/>
  <c r="AO40" i="28"/>
  <c r="AO51" i="28"/>
  <c r="AO50" i="28"/>
  <c r="AO49" i="28"/>
  <c r="AO48" i="28"/>
  <c r="AO47" i="28"/>
  <c r="BR46" i="28"/>
  <c r="AO43" i="28"/>
  <c r="AW39" i="28"/>
  <c r="BR38" i="28"/>
  <c r="AW38" i="28"/>
  <c r="BR37" i="28"/>
  <c r="AW37" i="28"/>
  <c r="BR36" i="28"/>
  <c r="AW36" i="28"/>
  <c r="BR35" i="28"/>
  <c r="AW35" i="28"/>
  <c r="BR34" i="28"/>
  <c r="AW34" i="28"/>
  <c r="BR33" i="28"/>
  <c r="AW33" i="28"/>
  <c r="BR32" i="28"/>
  <c r="AW32" i="28"/>
  <c r="BR31" i="28"/>
  <c r="AW31" i="28"/>
  <c r="BR30" i="28"/>
  <c r="AW30" i="28"/>
  <c r="BR29" i="28"/>
  <c r="AW29" i="28"/>
  <c r="BR28" i="28"/>
  <c r="AW28" i="28"/>
  <c r="BR27" i="28"/>
  <c r="AW27" i="28"/>
  <c r="BR26" i="28"/>
  <c r="AW26" i="28"/>
  <c r="BR25" i="28"/>
  <c r="AW25" i="28"/>
  <c r="BR24" i="28"/>
  <c r="AW24" i="28"/>
  <c r="BR23" i="28"/>
  <c r="AW23" i="28"/>
  <c r="BR22" i="28"/>
  <c r="AW22" i="28"/>
  <c r="BR21" i="28"/>
  <c r="AW21" i="28"/>
  <c r="BR20" i="28"/>
  <c r="AW20" i="28"/>
  <c r="BR19" i="28"/>
  <c r="AJ8" i="28"/>
  <c r="AJ10" i="28"/>
  <c r="AV14" i="28"/>
  <c r="BQ14" i="28"/>
  <c r="BV75" i="28"/>
  <c r="CA14" i="28"/>
  <c r="CA75" i="28" s="1"/>
  <c r="AV15" i="28"/>
  <c r="BQ15" i="28"/>
  <c r="AV16" i="28"/>
  <c r="BQ16" i="28"/>
  <c r="AV17" i="28"/>
  <c r="BQ17" i="28"/>
  <c r="AV18" i="28"/>
  <c r="BQ18" i="28"/>
  <c r="AV19" i="28"/>
  <c r="AN20" i="28"/>
  <c r="AU20" i="28"/>
  <c r="BP20" i="28"/>
  <c r="AO21" i="28"/>
  <c r="AV21" i="28"/>
  <c r="BQ21" i="28"/>
  <c r="AK22" i="28"/>
  <c r="AN24" i="28"/>
  <c r="AU24" i="28"/>
  <c r="BP24" i="28"/>
  <c r="AO25" i="28"/>
  <c r="AV25" i="28"/>
  <c r="BQ25" i="28"/>
  <c r="AK26" i="28"/>
  <c r="AN28" i="28"/>
  <c r="AU28" i="28"/>
  <c r="BP28" i="28"/>
  <c r="AO29" i="28"/>
  <c r="AT30" i="28"/>
  <c r="BO30" i="28"/>
  <c r="AK31" i="28"/>
  <c r="AU31" i="28"/>
  <c r="BP31" i="28"/>
  <c r="AN32" i="28"/>
  <c r="AO33" i="28"/>
  <c r="AT34" i="28"/>
  <c r="BO34" i="28"/>
  <c r="AK35" i="28"/>
  <c r="AU35" i="28"/>
  <c r="BP35" i="28"/>
  <c r="AN36" i="28"/>
  <c r="AO37" i="28"/>
  <c r="AT38" i="28"/>
  <c r="BO38" i="28"/>
  <c r="AK39" i="28"/>
  <c r="AU39" i="28"/>
  <c r="AU40" i="28"/>
  <c r="AV41" i="28"/>
  <c r="AO42" i="28"/>
  <c r="BQ42" i="28"/>
  <c r="AT43" i="28"/>
  <c r="AU44" i="28"/>
  <c r="BR45" i="28"/>
  <c r="AV46" i="28"/>
  <c r="BN46" i="28"/>
  <c r="AV48" i="28"/>
  <c r="BR49" i="28"/>
  <c r="BQ54" i="28"/>
  <c r="AL55" i="28"/>
  <c r="AO56" i="28"/>
  <c r="BP58" i="28"/>
  <c r="AW60" i="28"/>
  <c r="BR61" i="28"/>
  <c r="AU64" i="28"/>
  <c r="F80" i="28"/>
  <c r="F88" i="28"/>
  <c r="BP73" i="27"/>
  <c r="AU73" i="27"/>
  <c r="BP72" i="27"/>
  <c r="AU72" i="27"/>
  <c r="BP71" i="27"/>
  <c r="AU71" i="27"/>
  <c r="BP70" i="27"/>
  <c r="AU70" i="27"/>
  <c r="BP69" i="27"/>
  <c r="AU69" i="27"/>
  <c r="BP68" i="27"/>
  <c r="AU68" i="27"/>
  <c r="BP67" i="27"/>
  <c r="AU67" i="27"/>
  <c r="BP66" i="27"/>
  <c r="AU66" i="27"/>
  <c r="BP65" i="27"/>
  <c r="AU65" i="27"/>
  <c r="AM64" i="27"/>
  <c r="AM63" i="27"/>
  <c r="BP64" i="27"/>
  <c r="AU64" i="27"/>
  <c r="BP63" i="27"/>
  <c r="AU63" i="27"/>
  <c r="BP62" i="27"/>
  <c r="AU62" i="27"/>
  <c r="BP61" i="27"/>
  <c r="AU61" i="27"/>
  <c r="BP60" i="27"/>
  <c r="AU60" i="27"/>
  <c r="BP59" i="27"/>
  <c r="AU59" i="27"/>
  <c r="BP58" i="27"/>
  <c r="AM73" i="27"/>
  <c r="AM69" i="27"/>
  <c r="AM65" i="27"/>
  <c r="AM70" i="27"/>
  <c r="AM66" i="27"/>
  <c r="AM58" i="27"/>
  <c r="AM57" i="27"/>
  <c r="AM56" i="27"/>
  <c r="AM55" i="27"/>
  <c r="AM54" i="27"/>
  <c r="AM53" i="27"/>
  <c r="AM72" i="27"/>
  <c r="AM59" i="27"/>
  <c r="BP57" i="27"/>
  <c r="AU57" i="27"/>
  <c r="AM52" i="27"/>
  <c r="AM51" i="27"/>
  <c r="AM50" i="27"/>
  <c r="AM49" i="27"/>
  <c r="AM48" i="27"/>
  <c r="AM47" i="27"/>
  <c r="AM46" i="27"/>
  <c r="AM45" i="27"/>
  <c r="AM44" i="27"/>
  <c r="AM43" i="27"/>
  <c r="AM42" i="27"/>
  <c r="AM41" i="27"/>
  <c r="AM40" i="27"/>
  <c r="AM39" i="27"/>
  <c r="AM67" i="27"/>
  <c r="AM60" i="27"/>
  <c r="AU58" i="27"/>
  <c r="BP54" i="27"/>
  <c r="AU54" i="27"/>
  <c r="BP52" i="27"/>
  <c r="AM62" i="27"/>
  <c r="BP49" i="27"/>
  <c r="AU49" i="27"/>
  <c r="BP45" i="27"/>
  <c r="AU45" i="27"/>
  <c r="BP42" i="27"/>
  <c r="AU42" i="27"/>
  <c r="AM68" i="27"/>
  <c r="AM61" i="27"/>
  <c r="BP55" i="27"/>
  <c r="AU55" i="27"/>
  <c r="BP53" i="27"/>
  <c r="BP50" i="27"/>
  <c r="AU50" i="27"/>
  <c r="BP46" i="27"/>
  <c r="AU46" i="27"/>
  <c r="BP43" i="27"/>
  <c r="AU43" i="27"/>
  <c r="BP39" i="27"/>
  <c r="AU39" i="27"/>
  <c r="AM38" i="27"/>
  <c r="AM37" i="27"/>
  <c r="AM36" i="27"/>
  <c r="BP56" i="27"/>
  <c r="AU56" i="27"/>
  <c r="AU53" i="27"/>
  <c r="AU52" i="27"/>
  <c r="BP48" i="27"/>
  <c r="AU48" i="27"/>
  <c r="BP44" i="27"/>
  <c r="BP41" i="27"/>
  <c r="AU41" i="27"/>
  <c r="BP38" i="27"/>
  <c r="AU38" i="27"/>
  <c r="BP37" i="27"/>
  <c r="AU37" i="27"/>
  <c r="BP36" i="27"/>
  <c r="AU36" i="27"/>
  <c r="BP35" i="27"/>
  <c r="AU35" i="27"/>
  <c r="BP34" i="27"/>
  <c r="AU34" i="27"/>
  <c r="BP33" i="27"/>
  <c r="AU33" i="27"/>
  <c r="BP32" i="27"/>
  <c r="AU32" i="27"/>
  <c r="BP31" i="27"/>
  <c r="AU31" i="27"/>
  <c r="BP30" i="27"/>
  <c r="AU30" i="27"/>
  <c r="BP29" i="27"/>
  <c r="AU29" i="27"/>
  <c r="AJ8" i="27"/>
  <c r="BP51" i="27"/>
  <c r="BP47" i="27"/>
  <c r="AU44" i="27"/>
  <c r="AU40" i="27"/>
  <c r="BP28" i="27"/>
  <c r="AU28" i="27"/>
  <c r="BP27" i="27"/>
  <c r="AU27" i="27"/>
  <c r="BP26" i="27"/>
  <c r="AU26" i="27"/>
  <c r="BP25" i="27"/>
  <c r="AU25" i="27"/>
  <c r="BP24" i="27"/>
  <c r="AU24" i="27"/>
  <c r="BP23" i="27"/>
  <c r="AU23" i="27"/>
  <c r="BP22" i="27"/>
  <c r="AU22" i="27"/>
  <c r="BP21" i="27"/>
  <c r="AU21" i="27"/>
  <c r="BP20" i="27"/>
  <c r="AU20" i="27"/>
  <c r="BP19" i="27"/>
  <c r="AU19" i="27"/>
  <c r="BP18" i="27"/>
  <c r="AU18" i="27"/>
  <c r="BP17" i="27"/>
  <c r="AU17" i="27"/>
  <c r="AM71" i="27"/>
  <c r="AU51" i="27"/>
  <c r="AU47" i="27"/>
  <c r="AM29" i="27"/>
  <c r="AM28" i="27"/>
  <c r="AM27" i="27"/>
  <c r="AM26" i="27"/>
  <c r="AM25" i="27"/>
  <c r="AM24" i="27"/>
  <c r="AM23" i="27"/>
  <c r="AM22" i="27"/>
  <c r="AM21" i="27"/>
  <c r="AM20" i="27"/>
  <c r="AM19" i="27"/>
  <c r="AM18" i="27"/>
  <c r="AM14" i="27"/>
  <c r="AM17" i="27"/>
  <c r="BO73" i="27"/>
  <c r="BO64" i="27"/>
  <c r="AL73" i="27"/>
  <c r="AL72" i="27"/>
  <c r="AL71" i="27"/>
  <c r="AL70" i="27"/>
  <c r="AL69" i="27"/>
  <c r="AL68" i="27"/>
  <c r="AL67" i="27"/>
  <c r="AL66" i="27"/>
  <c r="AL65" i="27"/>
  <c r="AT72" i="27"/>
  <c r="BO69" i="27"/>
  <c r="AT68" i="27"/>
  <c r="BO65" i="27"/>
  <c r="AT64" i="27"/>
  <c r="AL58" i="27"/>
  <c r="AL57" i="27"/>
  <c r="AL56" i="27"/>
  <c r="AL55" i="27"/>
  <c r="AL54" i="27"/>
  <c r="AT73" i="27"/>
  <c r="BO70" i="27"/>
  <c r="AT69" i="27"/>
  <c r="BO66" i="27"/>
  <c r="AT65" i="27"/>
  <c r="AL64" i="27"/>
  <c r="BO63" i="27"/>
  <c r="AT63" i="27"/>
  <c r="BO68" i="27"/>
  <c r="AT67" i="27"/>
  <c r="BO62" i="27"/>
  <c r="AL62" i="27"/>
  <c r="AT61" i="27"/>
  <c r="BO59" i="27"/>
  <c r="BO56" i="27"/>
  <c r="AT56" i="27"/>
  <c r="BO71" i="27"/>
  <c r="AT70" i="27"/>
  <c r="AT62" i="27"/>
  <c r="BO60" i="27"/>
  <c r="AL59" i="27"/>
  <c r="BO57" i="27"/>
  <c r="AT57" i="27"/>
  <c r="AL52" i="27"/>
  <c r="AL51" i="27"/>
  <c r="AL50" i="27"/>
  <c r="AL49" i="27"/>
  <c r="AL48" i="27"/>
  <c r="AL47" i="27"/>
  <c r="AL46" i="27"/>
  <c r="AL45" i="27"/>
  <c r="AT66" i="27"/>
  <c r="AL63" i="27"/>
  <c r="AT53" i="27"/>
  <c r="AT52" i="27"/>
  <c r="BO48" i="27"/>
  <c r="AT48" i="27"/>
  <c r="BO44" i="27"/>
  <c r="BO41" i="27"/>
  <c r="AT41" i="27"/>
  <c r="AL41" i="27"/>
  <c r="BO38" i="27"/>
  <c r="AT38" i="27"/>
  <c r="BO37" i="27"/>
  <c r="AT37" i="27"/>
  <c r="AT71" i="27"/>
  <c r="BO61" i="27"/>
  <c r="AT58" i="27"/>
  <c r="BO54" i="27"/>
  <c r="AT54" i="27"/>
  <c r="BO52" i="27"/>
  <c r="BO49" i="27"/>
  <c r="AT49" i="27"/>
  <c r="BO45" i="27"/>
  <c r="AT45" i="27"/>
  <c r="BO42" i="27"/>
  <c r="AT42" i="27"/>
  <c r="AL42" i="27"/>
  <c r="BO72" i="27"/>
  <c r="AL60" i="27"/>
  <c r="AT59" i="27"/>
  <c r="BO51" i="27"/>
  <c r="AT51" i="27"/>
  <c r="BO47" i="27"/>
  <c r="AT47" i="27"/>
  <c r="AT44" i="27"/>
  <c r="AL44" i="27"/>
  <c r="BO40" i="27"/>
  <c r="AT40" i="27"/>
  <c r="AL40" i="27"/>
  <c r="BO67" i="27"/>
  <c r="AL61" i="27"/>
  <c r="BO50" i="27"/>
  <c r="BO46" i="27"/>
  <c r="BO43" i="27"/>
  <c r="AL43" i="27"/>
  <c r="BO39" i="27"/>
  <c r="AL39" i="27"/>
  <c r="AL36" i="27"/>
  <c r="AL29" i="27"/>
  <c r="AL28" i="27"/>
  <c r="AL27" i="27"/>
  <c r="AL26" i="27"/>
  <c r="AL25" i="27"/>
  <c r="AL24" i="27"/>
  <c r="AL23" i="27"/>
  <c r="AL22" i="27"/>
  <c r="AL21" i="27"/>
  <c r="AL20" i="27"/>
  <c r="AL19" i="27"/>
  <c r="AL18" i="27"/>
  <c r="AL17" i="27"/>
  <c r="AL16" i="27"/>
  <c r="AL15" i="27"/>
  <c r="AL14" i="27"/>
  <c r="AT60" i="27"/>
  <c r="BO53" i="27"/>
  <c r="BO36" i="27"/>
  <c r="AT36" i="27"/>
  <c r="BO58" i="27"/>
  <c r="AT55" i="27"/>
  <c r="AL53" i="27"/>
  <c r="AT43" i="27"/>
  <c r="AT39" i="27"/>
  <c r="AL38" i="27"/>
  <c r="AL35" i="27"/>
  <c r="AL34" i="27"/>
  <c r="AL33" i="27"/>
  <c r="AL32" i="27"/>
  <c r="AL31" i="27"/>
  <c r="AL30" i="27"/>
  <c r="AJ7" i="27"/>
  <c r="AJ9" i="27"/>
  <c r="BY75" i="27"/>
  <c r="CA14" i="27"/>
  <c r="CA15" i="27"/>
  <c r="CA16" i="27"/>
  <c r="BO17" i="27"/>
  <c r="AN18" i="27"/>
  <c r="AN19" i="27"/>
  <c r="AT20" i="27"/>
  <c r="BO20" i="27"/>
  <c r="AN23" i="27"/>
  <c r="AT24" i="27"/>
  <c r="BO24" i="27"/>
  <c r="AN27" i="27"/>
  <c r="AT28" i="27"/>
  <c r="BO28" i="27"/>
  <c r="AT30" i="27"/>
  <c r="AM31" i="27"/>
  <c r="BO31" i="27"/>
  <c r="AT34" i="27"/>
  <c r="AM35" i="27"/>
  <c r="BO35" i="27"/>
  <c r="AL37" i="27"/>
  <c r="BO55" i="27"/>
  <c r="AM15" i="27"/>
  <c r="AM16" i="27"/>
  <c r="AM32" i="27"/>
  <c r="BQ73" i="27"/>
  <c r="AV73" i="27"/>
  <c r="AN73" i="27"/>
  <c r="BQ72" i="27"/>
  <c r="AV72" i="27"/>
  <c r="AN72" i="27"/>
  <c r="BQ71" i="27"/>
  <c r="AV71" i="27"/>
  <c r="AN71" i="27"/>
  <c r="BQ70" i="27"/>
  <c r="AV70" i="27"/>
  <c r="AN70" i="27"/>
  <c r="BQ69" i="27"/>
  <c r="AV69" i="27"/>
  <c r="AN69" i="27"/>
  <c r="BQ68" i="27"/>
  <c r="AV68" i="27"/>
  <c r="AN68" i="27"/>
  <c r="BQ67" i="27"/>
  <c r="AV67" i="27"/>
  <c r="AN67" i="27"/>
  <c r="BQ66" i="27"/>
  <c r="AV66" i="27"/>
  <c r="AN66" i="27"/>
  <c r="BQ65" i="27"/>
  <c r="AV65" i="27"/>
  <c r="AN65" i="27"/>
  <c r="AV62" i="27"/>
  <c r="AN62" i="27"/>
  <c r="BQ61" i="27"/>
  <c r="AV61" i="27"/>
  <c r="AN61" i="27"/>
  <c r="BQ60" i="27"/>
  <c r="AV60" i="27"/>
  <c r="AN60" i="27"/>
  <c r="BQ59" i="27"/>
  <c r="AV59" i="27"/>
  <c r="AN59" i="27"/>
  <c r="BQ58" i="27"/>
  <c r="AV58" i="27"/>
  <c r="BQ57" i="27"/>
  <c r="AV57" i="27"/>
  <c r="BQ56" i="27"/>
  <c r="AV56" i="27"/>
  <c r="BQ55" i="27"/>
  <c r="AV55" i="27"/>
  <c r="BQ54" i="27"/>
  <c r="AV54" i="27"/>
  <c r="AV64" i="27"/>
  <c r="AN58" i="27"/>
  <c r="AN54" i="27"/>
  <c r="BQ52" i="27"/>
  <c r="BQ63" i="27"/>
  <c r="AV63" i="27"/>
  <c r="AN55" i="27"/>
  <c r="BQ53" i="27"/>
  <c r="AV53" i="27"/>
  <c r="AV52" i="27"/>
  <c r="BQ51" i="27"/>
  <c r="AV51" i="27"/>
  <c r="BQ50" i="27"/>
  <c r="AV50" i="27"/>
  <c r="BQ49" i="27"/>
  <c r="AV49" i="27"/>
  <c r="BQ48" i="27"/>
  <c r="AV48" i="27"/>
  <c r="BQ47" i="27"/>
  <c r="AV47" i="27"/>
  <c r="BQ46" i="27"/>
  <c r="AV46" i="27"/>
  <c r="BQ45" i="27"/>
  <c r="AV45" i="27"/>
  <c r="BQ44" i="27"/>
  <c r="AN64" i="27"/>
  <c r="BQ62" i="27"/>
  <c r="AN56" i="27"/>
  <c r="AN50" i="27"/>
  <c r="AN46" i="27"/>
  <c r="BQ43" i="27"/>
  <c r="AV43" i="27"/>
  <c r="AN42" i="27"/>
  <c r="BQ39" i="27"/>
  <c r="AV39" i="27"/>
  <c r="AN38" i="27"/>
  <c r="AN37" i="27"/>
  <c r="BQ64" i="27"/>
  <c r="AN53" i="27"/>
  <c r="AN51" i="27"/>
  <c r="AN47" i="27"/>
  <c r="AV44" i="27"/>
  <c r="AN43" i="27"/>
  <c r="BQ40" i="27"/>
  <c r="AV40" i="27"/>
  <c r="AN39" i="27"/>
  <c r="AN63" i="27"/>
  <c r="AN49" i="27"/>
  <c r="AN45" i="27"/>
  <c r="BQ42" i="27"/>
  <c r="AV42" i="27"/>
  <c r="AN41" i="27"/>
  <c r="AV41" i="27"/>
  <c r="BQ37" i="27"/>
  <c r="AV37" i="27"/>
  <c r="BQ36" i="27"/>
  <c r="AV36" i="27"/>
  <c r="BQ28" i="27"/>
  <c r="AV28" i="27"/>
  <c r="BQ27" i="27"/>
  <c r="AV27" i="27"/>
  <c r="BQ26" i="27"/>
  <c r="AV26" i="27"/>
  <c r="BQ25" i="27"/>
  <c r="AV25" i="27"/>
  <c r="BQ24" i="27"/>
  <c r="AV24" i="27"/>
  <c r="BQ23" i="27"/>
  <c r="AV23" i="27"/>
  <c r="BQ22" i="27"/>
  <c r="AV22" i="27"/>
  <c r="BQ21" i="27"/>
  <c r="AV21" i="27"/>
  <c r="BQ20" i="27"/>
  <c r="AV20" i="27"/>
  <c r="BQ19" i="27"/>
  <c r="AV19" i="27"/>
  <c r="BQ18" i="27"/>
  <c r="AV18" i="27"/>
  <c r="BQ17" i="27"/>
  <c r="AV17" i="27"/>
  <c r="BQ16" i="27"/>
  <c r="AV16" i="27"/>
  <c r="BQ15" i="27"/>
  <c r="AV15" i="27"/>
  <c r="BQ14" i="27"/>
  <c r="AV14" i="27"/>
  <c r="AN57" i="27"/>
  <c r="AN52" i="27"/>
  <c r="AN48" i="27"/>
  <c r="BQ41" i="27"/>
  <c r="BQ38" i="27"/>
  <c r="AV38" i="27"/>
  <c r="BQ35" i="27"/>
  <c r="AV35" i="27"/>
  <c r="AN35" i="27"/>
  <c r="BQ34" i="27"/>
  <c r="AV34" i="27"/>
  <c r="AN34" i="27"/>
  <c r="BQ33" i="27"/>
  <c r="AV33" i="27"/>
  <c r="AN33" i="27"/>
  <c r="BQ32" i="27"/>
  <c r="AV32" i="27"/>
  <c r="AN32" i="27"/>
  <c r="BQ31" i="27"/>
  <c r="AV31" i="27"/>
  <c r="AN31" i="27"/>
  <c r="BQ30" i="27"/>
  <c r="AV30" i="27"/>
  <c r="AN30" i="27"/>
  <c r="BQ29" i="27"/>
  <c r="AV29" i="27"/>
  <c r="AN36" i="27"/>
  <c r="AN14" i="27"/>
  <c r="AU14" i="27"/>
  <c r="BP14" i="27"/>
  <c r="AN15" i="27"/>
  <c r="AU15" i="27"/>
  <c r="BP15" i="27"/>
  <c r="AN16" i="27"/>
  <c r="AU16" i="27"/>
  <c r="BP16" i="27"/>
  <c r="AN17" i="27"/>
  <c r="AN21" i="27"/>
  <c r="AN25" i="27"/>
  <c r="AN29" i="27"/>
  <c r="AM33" i="27"/>
  <c r="BP40" i="27"/>
  <c r="AT18" i="27"/>
  <c r="AN20" i="27"/>
  <c r="AT21" i="27"/>
  <c r="BO21" i="27"/>
  <c r="AN24" i="27"/>
  <c r="AT25" i="27"/>
  <c r="BO25" i="27"/>
  <c r="AN28" i="27"/>
  <c r="AT29" i="27"/>
  <c r="AM30" i="27"/>
  <c r="BO30" i="27"/>
  <c r="AT33" i="27"/>
  <c r="AM34" i="27"/>
  <c r="BO34" i="27"/>
  <c r="AS19" i="27"/>
  <c r="AW19" i="27"/>
  <c r="BN19" i="27"/>
  <c r="BR19" i="27"/>
  <c r="AS20" i="27"/>
  <c r="AW20" i="27"/>
  <c r="BN20" i="27"/>
  <c r="BR20" i="27"/>
  <c r="AS21" i="27"/>
  <c r="AW21" i="27"/>
  <c r="BN21" i="27"/>
  <c r="BR21" i="27"/>
  <c r="AS22" i="27"/>
  <c r="AW22" i="27"/>
  <c r="BN22" i="27"/>
  <c r="BR22" i="27"/>
  <c r="AS23" i="27"/>
  <c r="AW23" i="27"/>
  <c r="BN23" i="27"/>
  <c r="BR23" i="27"/>
  <c r="AS24" i="27"/>
  <c r="AW24" i="27"/>
  <c r="BN24" i="27"/>
  <c r="BR24" i="27"/>
  <c r="AS25" i="27"/>
  <c r="AW25" i="27"/>
  <c r="BN25" i="27"/>
  <c r="BR25" i="27"/>
  <c r="AS26" i="27"/>
  <c r="AW26" i="27"/>
  <c r="BN26" i="27"/>
  <c r="BR26" i="27"/>
  <c r="AS27" i="27"/>
  <c r="AW27" i="27"/>
  <c r="BN27" i="27"/>
  <c r="BR27" i="27"/>
  <c r="AS28" i="27"/>
  <c r="AW28" i="27"/>
  <c r="BN28" i="27"/>
  <c r="BR28" i="27"/>
  <c r="AS29" i="27"/>
  <c r="BN29" i="27"/>
  <c r="AS30" i="27"/>
  <c r="BN30" i="27"/>
  <c r="AS31" i="27"/>
  <c r="BN31" i="27"/>
  <c r="AS32" i="27"/>
  <c r="BN32" i="27"/>
  <c r="AS33" i="27"/>
  <c r="BN33" i="27"/>
  <c r="AS34" i="27"/>
  <c r="BN34" i="27"/>
  <c r="AS35" i="27"/>
  <c r="BN35" i="27"/>
  <c r="BN61" i="27"/>
  <c r="AK19" i="27"/>
  <c r="AO19" i="27"/>
  <c r="AK20" i="27"/>
  <c r="AO20" i="27"/>
  <c r="AK21" i="27"/>
  <c r="AO21" i="27"/>
  <c r="AK22" i="27"/>
  <c r="AO22" i="27"/>
  <c r="AK23" i="27"/>
  <c r="AO23" i="27"/>
  <c r="AK24" i="27"/>
  <c r="AO24" i="27"/>
  <c r="AK25" i="27"/>
  <c r="AO25" i="27"/>
  <c r="AK26" i="27"/>
  <c r="AO26" i="27"/>
  <c r="AK27" i="27"/>
  <c r="AO27" i="27"/>
  <c r="AK28" i="27"/>
  <c r="AO28" i="27"/>
  <c r="AK29" i="27"/>
  <c r="AO29" i="27"/>
  <c r="AK73" i="27"/>
  <c r="AK72" i="27"/>
  <c r="AK71" i="27"/>
  <c r="AK70" i="27"/>
  <c r="AK69" i="27"/>
  <c r="AK68" i="27"/>
  <c r="AK67" i="27"/>
  <c r="AK66" i="27"/>
  <c r="AK65" i="27"/>
  <c r="BN73" i="27"/>
  <c r="BN64" i="27"/>
  <c r="AS64" i="27"/>
  <c r="BN63" i="27"/>
  <c r="AS63" i="27"/>
  <c r="BN62" i="27"/>
  <c r="AS73" i="27"/>
  <c r="BN72" i="27"/>
  <c r="AS72" i="27"/>
  <c r="BN71" i="27"/>
  <c r="AS71" i="27"/>
  <c r="BN70" i="27"/>
  <c r="AS70" i="27"/>
  <c r="BN69" i="27"/>
  <c r="AS69" i="27"/>
  <c r="BN68" i="27"/>
  <c r="AS68" i="27"/>
  <c r="BN67" i="27"/>
  <c r="AS67" i="27"/>
  <c r="BN66" i="27"/>
  <c r="AS66" i="27"/>
  <c r="BN65" i="27"/>
  <c r="AS65" i="27"/>
  <c r="AK64" i="27"/>
  <c r="AK63" i="27"/>
  <c r="AK62" i="27"/>
  <c r="AK61" i="27"/>
  <c r="AK60" i="27"/>
  <c r="AK59" i="27"/>
  <c r="AS58" i="27"/>
  <c r="BN57" i="27"/>
  <c r="AS57" i="27"/>
  <c r="BN56" i="27"/>
  <c r="AS56" i="27"/>
  <c r="BN55" i="27"/>
  <c r="AS55" i="27"/>
  <c r="BN54" i="27"/>
  <c r="AS54" i="27"/>
  <c r="BN53" i="27"/>
  <c r="AS53" i="27"/>
  <c r="BN52" i="27"/>
  <c r="AS60" i="27"/>
  <c r="BN58" i="27"/>
  <c r="AK57" i="27"/>
  <c r="AK53" i="27"/>
  <c r="AS52" i="27"/>
  <c r="BN51" i="27"/>
  <c r="AS51" i="27"/>
  <c r="BN50" i="27"/>
  <c r="AS50" i="27"/>
  <c r="BN49" i="27"/>
  <c r="AS49" i="27"/>
  <c r="BN48" i="27"/>
  <c r="AS48" i="27"/>
  <c r="BN47" i="27"/>
  <c r="AS47" i="27"/>
  <c r="BN46" i="27"/>
  <c r="AS46" i="27"/>
  <c r="BN45" i="27"/>
  <c r="AS45" i="27"/>
  <c r="BN44" i="27"/>
  <c r="AS44" i="27"/>
  <c r="BN43" i="27"/>
  <c r="AS43" i="27"/>
  <c r="BN42" i="27"/>
  <c r="AS42" i="27"/>
  <c r="BN41" i="27"/>
  <c r="AS41" i="27"/>
  <c r="BN40" i="27"/>
  <c r="AS40" i="27"/>
  <c r="BN39" i="27"/>
  <c r="AS39" i="27"/>
  <c r="AS61" i="27"/>
  <c r="BN59" i="27"/>
  <c r="AK58" i="27"/>
  <c r="AK54" i="27"/>
  <c r="AS59" i="27"/>
  <c r="AK49" i="27"/>
  <c r="AK45" i="27"/>
  <c r="AK44" i="27"/>
  <c r="AK40" i="27"/>
  <c r="AK56" i="27"/>
  <c r="AK50" i="27"/>
  <c r="AK46" i="27"/>
  <c r="AK41" i="27"/>
  <c r="BN38" i="27"/>
  <c r="AS38" i="27"/>
  <c r="BN37" i="27"/>
  <c r="AS37" i="27"/>
  <c r="BN36" i="27"/>
  <c r="AS36" i="27"/>
  <c r="AS62" i="27"/>
  <c r="BN60" i="27"/>
  <c r="AK55" i="27"/>
  <c r="AK52" i="27"/>
  <c r="AK48" i="27"/>
  <c r="AK43" i="27"/>
  <c r="AK39" i="27"/>
  <c r="AK38" i="27"/>
  <c r="AK37" i="27"/>
  <c r="AK36" i="27"/>
  <c r="AK35" i="27"/>
  <c r="AK34" i="27"/>
  <c r="AK33" i="27"/>
  <c r="AK32" i="27"/>
  <c r="AK31" i="27"/>
  <c r="AK30" i="27"/>
  <c r="AO73" i="27"/>
  <c r="AO72" i="27"/>
  <c r="AO71" i="27"/>
  <c r="AO70" i="27"/>
  <c r="AO69" i="27"/>
  <c r="AO68" i="27"/>
  <c r="AO67" i="27"/>
  <c r="AO66" i="27"/>
  <c r="AO65" i="27"/>
  <c r="AW73" i="27"/>
  <c r="BR72" i="27"/>
  <c r="AW72" i="27"/>
  <c r="BR71" i="27"/>
  <c r="AW71" i="27"/>
  <c r="BR70" i="27"/>
  <c r="AW70" i="27"/>
  <c r="BR69" i="27"/>
  <c r="AW69" i="27"/>
  <c r="BR68" i="27"/>
  <c r="AW68" i="27"/>
  <c r="BR67" i="27"/>
  <c r="AW67" i="27"/>
  <c r="BR66" i="27"/>
  <c r="AW66" i="27"/>
  <c r="BR65" i="27"/>
  <c r="AW65" i="27"/>
  <c r="BR64" i="27"/>
  <c r="AW64" i="27"/>
  <c r="BR63" i="27"/>
  <c r="AW63" i="27"/>
  <c r="BR62" i="27"/>
  <c r="BR73" i="27"/>
  <c r="AO64" i="27"/>
  <c r="AO63" i="27"/>
  <c r="AO62" i="27"/>
  <c r="AO61" i="27"/>
  <c r="AO60" i="27"/>
  <c r="AO59" i="27"/>
  <c r="AW62" i="27"/>
  <c r="BR61" i="27"/>
  <c r="AW61" i="27"/>
  <c r="BR60" i="27"/>
  <c r="AW60" i="27"/>
  <c r="BR59" i="27"/>
  <c r="AW59" i="27"/>
  <c r="BR58" i="27"/>
  <c r="AW58" i="27"/>
  <c r="BR57" i="27"/>
  <c r="AW57" i="27"/>
  <c r="BR56" i="27"/>
  <c r="AW56" i="27"/>
  <c r="BR55" i="27"/>
  <c r="AW55" i="27"/>
  <c r="BR54" i="27"/>
  <c r="AW54" i="27"/>
  <c r="BR53" i="27"/>
  <c r="AW53" i="27"/>
  <c r="BR52" i="27"/>
  <c r="AO55" i="27"/>
  <c r="AW52" i="27"/>
  <c r="BR51" i="27"/>
  <c r="AW51" i="27"/>
  <c r="BR50" i="27"/>
  <c r="AW50" i="27"/>
  <c r="BR49" i="27"/>
  <c r="AW49" i="27"/>
  <c r="BR48" i="27"/>
  <c r="AW48" i="27"/>
  <c r="BR47" i="27"/>
  <c r="AW47" i="27"/>
  <c r="BR46" i="27"/>
  <c r="AW46" i="27"/>
  <c r="BR45" i="27"/>
  <c r="AW45" i="27"/>
  <c r="BR44" i="27"/>
  <c r="AW44" i="27"/>
  <c r="BR43" i="27"/>
  <c r="AW43" i="27"/>
  <c r="BR42" i="27"/>
  <c r="AW42" i="27"/>
  <c r="BR41" i="27"/>
  <c r="AW41" i="27"/>
  <c r="BR40" i="27"/>
  <c r="AW40" i="27"/>
  <c r="BR39" i="27"/>
  <c r="AW39" i="27"/>
  <c r="AO56" i="27"/>
  <c r="AO53" i="27"/>
  <c r="AO51" i="27"/>
  <c r="AO47" i="27"/>
  <c r="AO43" i="27"/>
  <c r="AO39" i="27"/>
  <c r="AO57" i="27"/>
  <c r="AO52" i="27"/>
  <c r="AO48" i="27"/>
  <c r="AO44" i="27"/>
  <c r="AO40" i="27"/>
  <c r="BR38" i="27"/>
  <c r="AW38" i="27"/>
  <c r="BR37" i="27"/>
  <c r="AW37" i="27"/>
  <c r="BR36" i="27"/>
  <c r="AW36" i="27"/>
  <c r="AO50" i="27"/>
  <c r="AO46" i="27"/>
  <c r="AO42" i="27"/>
  <c r="AO38" i="27"/>
  <c r="AO37" i="27"/>
  <c r="AO36" i="27"/>
  <c r="AO35" i="27"/>
  <c r="AO34" i="27"/>
  <c r="AO33" i="27"/>
  <c r="AO32" i="27"/>
  <c r="AO31" i="27"/>
  <c r="AO30" i="27"/>
  <c r="AJ10" i="27"/>
  <c r="BV75" i="27"/>
  <c r="AW29" i="27"/>
  <c r="BR29" i="27"/>
  <c r="AW30" i="27"/>
  <c r="BR30" i="27"/>
  <c r="AW31" i="27"/>
  <c r="BR31" i="27"/>
  <c r="AW32" i="27"/>
  <c r="BR32" i="27"/>
  <c r="AW33" i="27"/>
  <c r="BR33" i="27"/>
  <c r="AW34" i="27"/>
  <c r="BR34" i="27"/>
  <c r="AW35" i="27"/>
  <c r="BR35" i="27"/>
  <c r="AK47" i="27"/>
  <c r="AK51" i="27"/>
  <c r="AO54" i="27"/>
  <c r="AO58" i="27"/>
  <c r="CA44" i="27"/>
  <c r="CA48" i="27"/>
  <c r="CA46" i="27"/>
  <c r="CA50" i="27"/>
  <c r="CA57" i="27"/>
  <c r="F80" i="27"/>
  <c r="AL24" i="26"/>
  <c r="BN73" i="26"/>
  <c r="AS73" i="26"/>
  <c r="BN72" i="26"/>
  <c r="AS72" i="26"/>
  <c r="BN71" i="26"/>
  <c r="AS71" i="26"/>
  <c r="BN70" i="26"/>
  <c r="AS70" i="26"/>
  <c r="BN69" i="26"/>
  <c r="AS69" i="26"/>
  <c r="BN68" i="26"/>
  <c r="AS68" i="26"/>
  <c r="BN67" i="26"/>
  <c r="AS67" i="26"/>
  <c r="BN66" i="26"/>
  <c r="AS66" i="26"/>
  <c r="AK73" i="26"/>
  <c r="AK69" i="26"/>
  <c r="AK66" i="26"/>
  <c r="BN65" i="26"/>
  <c r="AS65" i="26"/>
  <c r="BN64" i="26"/>
  <c r="AS64" i="26"/>
  <c r="BN63" i="26"/>
  <c r="AS63" i="26"/>
  <c r="BN62" i="26"/>
  <c r="AS62" i="26"/>
  <c r="BN61" i="26"/>
  <c r="AS61" i="26"/>
  <c r="BN60" i="26"/>
  <c r="AK70" i="26"/>
  <c r="AK72" i="26"/>
  <c r="AK68" i="26"/>
  <c r="AK71" i="26"/>
  <c r="AK63" i="26"/>
  <c r="AS60" i="26"/>
  <c r="BN59" i="26"/>
  <c r="AS59" i="26"/>
  <c r="BN58" i="26"/>
  <c r="AS58" i="26"/>
  <c r="BN57" i="26"/>
  <c r="AS57" i="26"/>
  <c r="BN56" i="26"/>
  <c r="AS56" i="26"/>
  <c r="BN55" i="26"/>
  <c r="AS55" i="26"/>
  <c r="BN54" i="26"/>
  <c r="AS54" i="26"/>
  <c r="BN53" i="26"/>
  <c r="AS53" i="26"/>
  <c r="BN52" i="26"/>
  <c r="AS52" i="26"/>
  <c r="BN51" i="26"/>
  <c r="AS51" i="26"/>
  <c r="BN50" i="26"/>
  <c r="AS50" i="26"/>
  <c r="BN49" i="26"/>
  <c r="AS49" i="26"/>
  <c r="BN48" i="26"/>
  <c r="AS48" i="26"/>
  <c r="BN47" i="26"/>
  <c r="AS47" i="26"/>
  <c r="BN46" i="26"/>
  <c r="AK67" i="26"/>
  <c r="AK64" i="26"/>
  <c r="AK62" i="26"/>
  <c r="AK60" i="26"/>
  <c r="AK56" i="26"/>
  <c r="AK49" i="26"/>
  <c r="AK57" i="26"/>
  <c r="AK53" i="26"/>
  <c r="AK50" i="26"/>
  <c r="AK47" i="26"/>
  <c r="AS46" i="26"/>
  <c r="BN45" i="26"/>
  <c r="AS45" i="26"/>
  <c r="BN44" i="26"/>
  <c r="AS44" i="26"/>
  <c r="BN43" i="26"/>
  <c r="AS43" i="26"/>
  <c r="BN42" i="26"/>
  <c r="AS42" i="26"/>
  <c r="BN41" i="26"/>
  <c r="AS41" i="26"/>
  <c r="BN40" i="26"/>
  <c r="AS40" i="26"/>
  <c r="BN39" i="26"/>
  <c r="AS39" i="26"/>
  <c r="BN38" i="26"/>
  <c r="AK65" i="26"/>
  <c r="AK61" i="26"/>
  <c r="AK59" i="26"/>
  <c r="AK55" i="26"/>
  <c r="AK52" i="26"/>
  <c r="AK48" i="26"/>
  <c r="AK46" i="26"/>
  <c r="AK45" i="26"/>
  <c r="AK44" i="26"/>
  <c r="AK43" i="26"/>
  <c r="AK42" i="26"/>
  <c r="AK41" i="26"/>
  <c r="AK40" i="26"/>
  <c r="AK39" i="26"/>
  <c r="AK38" i="26"/>
  <c r="AK37" i="26"/>
  <c r="AK36" i="26"/>
  <c r="AK35" i="26"/>
  <c r="AK34" i="26"/>
  <c r="AK33" i="26"/>
  <c r="AK32" i="26"/>
  <c r="AK31" i="26"/>
  <c r="AK30" i="26"/>
  <c r="AK29" i="26"/>
  <c r="AK28" i="26"/>
  <c r="AK27" i="26"/>
  <c r="AK26" i="26"/>
  <c r="AK25" i="26"/>
  <c r="AK24" i="26"/>
  <c r="AK23" i="26"/>
  <c r="AK22" i="26"/>
  <c r="AK21" i="26"/>
  <c r="AK20" i="26"/>
  <c r="AK58" i="26"/>
  <c r="AK54" i="26"/>
  <c r="AS38" i="26"/>
  <c r="BN37" i="26"/>
  <c r="AS37" i="26"/>
  <c r="BN36" i="26"/>
  <c r="AS36" i="26"/>
  <c r="BN35" i="26"/>
  <c r="AS35" i="26"/>
  <c r="BN34" i="26"/>
  <c r="AS34" i="26"/>
  <c r="BN33" i="26"/>
  <c r="AS33" i="26"/>
  <c r="BN32" i="26"/>
  <c r="AS32" i="26"/>
  <c r="BN31" i="26"/>
  <c r="AS31" i="26"/>
  <c r="BN30" i="26"/>
  <c r="AS30" i="26"/>
  <c r="BR73" i="26"/>
  <c r="AW73" i="26"/>
  <c r="BR72" i="26"/>
  <c r="AW72" i="26"/>
  <c r="BR71" i="26"/>
  <c r="AW71" i="26"/>
  <c r="BR70" i="26"/>
  <c r="AW70" i="26"/>
  <c r="BR69" i="26"/>
  <c r="AW69" i="26"/>
  <c r="BR68" i="26"/>
  <c r="AW68" i="26"/>
  <c r="BR67" i="26"/>
  <c r="AW67" i="26"/>
  <c r="BR66" i="26"/>
  <c r="AW66" i="26"/>
  <c r="AO71" i="26"/>
  <c r="AO67" i="26"/>
  <c r="BR65" i="26"/>
  <c r="AW65" i="26"/>
  <c r="BR64" i="26"/>
  <c r="AW64" i="26"/>
  <c r="BR63" i="26"/>
  <c r="AW63" i="26"/>
  <c r="BR62" i="26"/>
  <c r="AW62" i="26"/>
  <c r="BR61" i="26"/>
  <c r="AW61" i="26"/>
  <c r="BR60" i="26"/>
  <c r="AO72" i="26"/>
  <c r="AO68" i="26"/>
  <c r="AO66" i="26"/>
  <c r="AO70" i="26"/>
  <c r="AO64" i="26"/>
  <c r="AW60" i="26"/>
  <c r="BR59" i="26"/>
  <c r="AW59" i="26"/>
  <c r="BR58" i="26"/>
  <c r="AW58" i="26"/>
  <c r="BR57" i="26"/>
  <c r="AW57" i="26"/>
  <c r="BR56" i="26"/>
  <c r="AW56" i="26"/>
  <c r="BR55" i="26"/>
  <c r="AW55" i="26"/>
  <c r="BR54" i="26"/>
  <c r="AW54" i="26"/>
  <c r="BR53" i="26"/>
  <c r="AW53" i="26"/>
  <c r="BR52" i="26"/>
  <c r="AW52" i="26"/>
  <c r="BR51" i="26"/>
  <c r="AW51" i="26"/>
  <c r="BR50" i="26"/>
  <c r="AW50" i="26"/>
  <c r="BR49" i="26"/>
  <c r="AW49" i="26"/>
  <c r="BR48" i="26"/>
  <c r="AW48" i="26"/>
  <c r="BR47" i="26"/>
  <c r="AW47" i="26"/>
  <c r="BR46" i="26"/>
  <c r="AO73" i="26"/>
  <c r="AO65" i="26"/>
  <c r="AO61" i="26"/>
  <c r="AO69" i="26"/>
  <c r="AO63" i="26"/>
  <c r="AO57" i="26"/>
  <c r="AO53" i="26"/>
  <c r="AO51" i="26"/>
  <c r="AO58" i="26"/>
  <c r="AO54" i="26"/>
  <c r="AO52" i="26"/>
  <c r="AO48" i="26"/>
  <c r="AW46" i="26"/>
  <c r="BR45" i="26"/>
  <c r="AW45" i="26"/>
  <c r="BR44" i="26"/>
  <c r="AW44" i="26"/>
  <c r="BR43" i="26"/>
  <c r="AW43" i="26"/>
  <c r="BR42" i="26"/>
  <c r="AW42" i="26"/>
  <c r="BR41" i="26"/>
  <c r="AW41" i="26"/>
  <c r="BR40" i="26"/>
  <c r="AW40" i="26"/>
  <c r="BR39" i="26"/>
  <c r="AW39" i="26"/>
  <c r="BR38" i="26"/>
  <c r="AO60" i="26"/>
  <c r="AO56" i="26"/>
  <c r="AO50" i="26"/>
  <c r="AO46" i="26"/>
  <c r="AO45" i="26"/>
  <c r="AO44" i="26"/>
  <c r="AO43" i="26"/>
  <c r="AO42" i="26"/>
  <c r="AO41" i="26"/>
  <c r="AO40" i="26"/>
  <c r="AO39" i="26"/>
  <c r="AO38" i="26"/>
  <c r="AO37" i="26"/>
  <c r="AO36" i="26"/>
  <c r="AO35" i="26"/>
  <c r="AO34" i="26"/>
  <c r="AO33" i="26"/>
  <c r="AO32" i="26"/>
  <c r="AO59" i="26"/>
  <c r="AO55" i="26"/>
  <c r="AO47" i="26"/>
  <c r="AO31" i="26"/>
  <c r="AO30" i="26"/>
  <c r="AO29" i="26"/>
  <c r="AO28" i="26"/>
  <c r="AO27" i="26"/>
  <c r="AO26" i="26"/>
  <c r="AO25" i="26"/>
  <c r="AO24" i="26"/>
  <c r="AO23" i="26"/>
  <c r="AO22" i="26"/>
  <c r="AO21" i="26"/>
  <c r="AO20" i="26"/>
  <c r="AO49" i="26"/>
  <c r="AW38" i="26"/>
  <c r="BR37" i="26"/>
  <c r="AW37" i="26"/>
  <c r="BR36" i="26"/>
  <c r="AW36" i="26"/>
  <c r="BR35" i="26"/>
  <c r="AW35" i="26"/>
  <c r="BR34" i="26"/>
  <c r="AW34" i="26"/>
  <c r="BR33" i="26"/>
  <c r="AW33" i="26"/>
  <c r="BR32" i="26"/>
  <c r="AW32" i="26"/>
  <c r="BR31" i="26"/>
  <c r="AW31" i="26"/>
  <c r="BR30" i="26"/>
  <c r="AW30" i="26"/>
  <c r="AJ10" i="26"/>
  <c r="AL14" i="26"/>
  <c r="BV75" i="26"/>
  <c r="CA14" i="26"/>
  <c r="AL15" i="26"/>
  <c r="AL16" i="26"/>
  <c r="AL17" i="26"/>
  <c r="AV17" i="26"/>
  <c r="BQ17" i="26"/>
  <c r="AL18" i="26"/>
  <c r="AV18" i="26"/>
  <c r="BQ18" i="26"/>
  <c r="AL19" i="26"/>
  <c r="AV19" i="26"/>
  <c r="BR19" i="26"/>
  <c r="AW20" i="26"/>
  <c r="BR20" i="26"/>
  <c r="AW21" i="26"/>
  <c r="BR21" i="26"/>
  <c r="AW22" i="26"/>
  <c r="BR22" i="26"/>
  <c r="AW23" i="26"/>
  <c r="BR23" i="26"/>
  <c r="AW24" i="26"/>
  <c r="BR24" i="26"/>
  <c r="AW25" i="26"/>
  <c r="BR25" i="26"/>
  <c r="AL26" i="26"/>
  <c r="AV26" i="26"/>
  <c r="BQ26" i="26"/>
  <c r="AL27" i="26"/>
  <c r="AV27" i="26"/>
  <c r="BQ27" i="26"/>
  <c r="AL28" i="26"/>
  <c r="AV28" i="26"/>
  <c r="BQ28" i="26"/>
  <c r="AL29" i="26"/>
  <c r="AV29" i="26"/>
  <c r="BQ29" i="26"/>
  <c r="AV31" i="26"/>
  <c r="BQ31" i="26"/>
  <c r="AN33" i="26"/>
  <c r="BQ33" i="26"/>
  <c r="AN35" i="26"/>
  <c r="BQ35" i="26"/>
  <c r="AN37" i="26"/>
  <c r="BQ37" i="26"/>
  <c r="BO39" i="26"/>
  <c r="AL20" i="26"/>
  <c r="AL21" i="26"/>
  <c r="AL22" i="26"/>
  <c r="AL23" i="26"/>
  <c r="AL25" i="26"/>
  <c r="AL43" i="26"/>
  <c r="AM73" i="26"/>
  <c r="AM72" i="26"/>
  <c r="AM71" i="26"/>
  <c r="AM70" i="26"/>
  <c r="AM69" i="26"/>
  <c r="AM68" i="26"/>
  <c r="AM67" i="26"/>
  <c r="AM66" i="26"/>
  <c r="BP73" i="26"/>
  <c r="AU73" i="26"/>
  <c r="BP69" i="26"/>
  <c r="AU69" i="26"/>
  <c r="AM65" i="26"/>
  <c r="AM64" i="26"/>
  <c r="AM63" i="26"/>
  <c r="AM62" i="26"/>
  <c r="AM61" i="26"/>
  <c r="BP70" i="26"/>
  <c r="AU70" i="26"/>
  <c r="BP72" i="26"/>
  <c r="AU72" i="26"/>
  <c r="BP68" i="26"/>
  <c r="AU68" i="26"/>
  <c r="AU67" i="26"/>
  <c r="BP65" i="26"/>
  <c r="AU65" i="26"/>
  <c r="BP61" i="26"/>
  <c r="AU61" i="26"/>
  <c r="AM60" i="26"/>
  <c r="AM59" i="26"/>
  <c r="AM58" i="26"/>
  <c r="AM57" i="26"/>
  <c r="AM56" i="26"/>
  <c r="AM55" i="26"/>
  <c r="AM54" i="26"/>
  <c r="AM53" i="26"/>
  <c r="AM52" i="26"/>
  <c r="AM51" i="26"/>
  <c r="AM50" i="26"/>
  <c r="AM49" i="26"/>
  <c r="AM48" i="26"/>
  <c r="AM47" i="26"/>
  <c r="BP71" i="26"/>
  <c r="AU66" i="26"/>
  <c r="BP62" i="26"/>
  <c r="AU62" i="26"/>
  <c r="AU71" i="26"/>
  <c r="BP64" i="26"/>
  <c r="AU64" i="26"/>
  <c r="BP60" i="26"/>
  <c r="BP66" i="26"/>
  <c r="BP63" i="26"/>
  <c r="BP58" i="26"/>
  <c r="AU58" i="26"/>
  <c r="BP54" i="26"/>
  <c r="AU54" i="26"/>
  <c r="BP49" i="26"/>
  <c r="AU49" i="26"/>
  <c r="AU63" i="26"/>
  <c r="BP59" i="26"/>
  <c r="AU59" i="26"/>
  <c r="BP55" i="26"/>
  <c r="AU55" i="26"/>
  <c r="BP50" i="26"/>
  <c r="AU50" i="26"/>
  <c r="AM46" i="26"/>
  <c r="AM45" i="26"/>
  <c r="AM44" i="26"/>
  <c r="AM43" i="26"/>
  <c r="AM42" i="26"/>
  <c r="AM41" i="26"/>
  <c r="AM40" i="26"/>
  <c r="AM39" i="26"/>
  <c r="BP67" i="26"/>
  <c r="BP57" i="26"/>
  <c r="AU57" i="26"/>
  <c r="BP53" i="26"/>
  <c r="AU53" i="26"/>
  <c r="AU52" i="26"/>
  <c r="BP48" i="26"/>
  <c r="AU48" i="26"/>
  <c r="BP47" i="26"/>
  <c r="AU47" i="26"/>
  <c r="AU46" i="26"/>
  <c r="BP45" i="26"/>
  <c r="AU45" i="26"/>
  <c r="BP44" i="26"/>
  <c r="AU44" i="26"/>
  <c r="BP43" i="26"/>
  <c r="AU43" i="26"/>
  <c r="BP42" i="26"/>
  <c r="AU42" i="26"/>
  <c r="BP41" i="26"/>
  <c r="AU41" i="26"/>
  <c r="BP40" i="26"/>
  <c r="AU40" i="26"/>
  <c r="BP39" i="26"/>
  <c r="AU39" i="26"/>
  <c r="BP38" i="26"/>
  <c r="AU38" i="26"/>
  <c r="BP37" i="26"/>
  <c r="AU37" i="26"/>
  <c r="BP36" i="26"/>
  <c r="AU36" i="26"/>
  <c r="BP35" i="26"/>
  <c r="AU35" i="26"/>
  <c r="BP34" i="26"/>
  <c r="AU34" i="26"/>
  <c r="BP33" i="26"/>
  <c r="AU33" i="26"/>
  <c r="BP32" i="26"/>
  <c r="AU32" i="26"/>
  <c r="BP51" i="26"/>
  <c r="AM38" i="26"/>
  <c r="AM37" i="26"/>
  <c r="AM36" i="26"/>
  <c r="AM35" i="26"/>
  <c r="AM34" i="26"/>
  <c r="AM33" i="26"/>
  <c r="AM32" i="26"/>
  <c r="BP31" i="26"/>
  <c r="AU31" i="26"/>
  <c r="BP30" i="26"/>
  <c r="AU30" i="26"/>
  <c r="BP29" i="26"/>
  <c r="AU29" i="26"/>
  <c r="BP28" i="26"/>
  <c r="AU28" i="26"/>
  <c r="BP27" i="26"/>
  <c r="AU27" i="26"/>
  <c r="BP26" i="26"/>
  <c r="AU26" i="26"/>
  <c r="BP25" i="26"/>
  <c r="AU25" i="26"/>
  <c r="BP24" i="26"/>
  <c r="AU24" i="26"/>
  <c r="BP23" i="26"/>
  <c r="AU23" i="26"/>
  <c r="BP22" i="26"/>
  <c r="AU22" i="26"/>
  <c r="BP21" i="26"/>
  <c r="AU21" i="26"/>
  <c r="BP20" i="26"/>
  <c r="AU20" i="26"/>
  <c r="BP19" i="26"/>
  <c r="BP46" i="26"/>
  <c r="BP56" i="26"/>
  <c r="BP52" i="26"/>
  <c r="AU51" i="26"/>
  <c r="AM31" i="26"/>
  <c r="AM30" i="26"/>
  <c r="AT14" i="26"/>
  <c r="BO14" i="26"/>
  <c r="AT15" i="26"/>
  <c r="BO15" i="26"/>
  <c r="AT16" i="26"/>
  <c r="BO16" i="26"/>
  <c r="AN17" i="26"/>
  <c r="AT17" i="26"/>
  <c r="BO17" i="26"/>
  <c r="AN18" i="26"/>
  <c r="AT18" i="26"/>
  <c r="BO18" i="26"/>
  <c r="AN19" i="26"/>
  <c r="AT19" i="26"/>
  <c r="BO19" i="26"/>
  <c r="AM20" i="26"/>
  <c r="AT20" i="26"/>
  <c r="BO20" i="26"/>
  <c r="AM21" i="26"/>
  <c r="AT21" i="26"/>
  <c r="BO21" i="26"/>
  <c r="AM22" i="26"/>
  <c r="AT22" i="26"/>
  <c r="BO22" i="26"/>
  <c r="AM23" i="26"/>
  <c r="AT23" i="26"/>
  <c r="BO23" i="26"/>
  <c r="AM24" i="26"/>
  <c r="AT24" i="26"/>
  <c r="BO24" i="26"/>
  <c r="AM25" i="26"/>
  <c r="AT25" i="26"/>
  <c r="BO25" i="26"/>
  <c r="AL31" i="26"/>
  <c r="AN32" i="26"/>
  <c r="BQ32" i="26"/>
  <c r="AN34" i="26"/>
  <c r="BQ34" i="26"/>
  <c r="AN36" i="26"/>
  <c r="BQ36" i="26"/>
  <c r="AN38" i="26"/>
  <c r="AV41" i="26"/>
  <c r="BO73" i="26"/>
  <c r="AT73" i="26"/>
  <c r="BO72" i="26"/>
  <c r="AT72" i="26"/>
  <c r="BO71" i="26"/>
  <c r="AT71" i="26"/>
  <c r="BO70" i="26"/>
  <c r="AT70" i="26"/>
  <c r="BO69" i="26"/>
  <c r="AT69" i="26"/>
  <c r="BO68" i="26"/>
  <c r="AT68" i="26"/>
  <c r="BO67" i="26"/>
  <c r="AT67" i="26"/>
  <c r="AL70" i="26"/>
  <c r="AL71" i="26"/>
  <c r="AL67" i="26"/>
  <c r="AL65" i="26"/>
  <c r="AL64" i="26"/>
  <c r="AL63" i="26"/>
  <c r="AL62" i="26"/>
  <c r="AL61" i="26"/>
  <c r="AL73" i="26"/>
  <c r="AL69" i="26"/>
  <c r="BO66" i="26"/>
  <c r="AT66" i="26"/>
  <c r="AL66" i="26"/>
  <c r="BO65" i="26"/>
  <c r="AT65" i="26"/>
  <c r="BO64" i="26"/>
  <c r="AT64" i="26"/>
  <c r="BO63" i="26"/>
  <c r="AT63" i="26"/>
  <c r="BO62" i="26"/>
  <c r="AT62" i="26"/>
  <c r="BO61" i="26"/>
  <c r="AT61" i="26"/>
  <c r="BO60" i="26"/>
  <c r="AL72" i="26"/>
  <c r="AL60" i="26"/>
  <c r="AL59" i="26"/>
  <c r="AL58" i="26"/>
  <c r="AL57" i="26"/>
  <c r="AL56" i="26"/>
  <c r="AL55" i="26"/>
  <c r="AL54" i="26"/>
  <c r="AL53" i="26"/>
  <c r="AL52" i="26"/>
  <c r="AL51" i="26"/>
  <c r="AL50" i="26"/>
  <c r="AL49" i="26"/>
  <c r="AL48" i="26"/>
  <c r="AT60" i="26"/>
  <c r="BO59" i="26"/>
  <c r="AT59" i="26"/>
  <c r="BO58" i="26"/>
  <c r="AT58" i="26"/>
  <c r="BO57" i="26"/>
  <c r="AT57" i="26"/>
  <c r="BO56" i="26"/>
  <c r="AT56" i="26"/>
  <c r="BO55" i="26"/>
  <c r="AT55" i="26"/>
  <c r="BO54" i="26"/>
  <c r="AT54" i="26"/>
  <c r="BO53" i="26"/>
  <c r="AT53" i="26"/>
  <c r="BO52" i="26"/>
  <c r="AT52" i="26"/>
  <c r="BO48" i="26"/>
  <c r="AT48" i="26"/>
  <c r="BO47" i="26"/>
  <c r="AT47" i="26"/>
  <c r="AL47" i="26"/>
  <c r="AT46" i="26"/>
  <c r="BO45" i="26"/>
  <c r="AT45" i="26"/>
  <c r="BO44" i="26"/>
  <c r="AT44" i="26"/>
  <c r="BO43" i="26"/>
  <c r="AT43" i="26"/>
  <c r="BO42" i="26"/>
  <c r="AT42" i="26"/>
  <c r="BO41" i="26"/>
  <c r="AT41" i="26"/>
  <c r="BO40" i="26"/>
  <c r="AT40" i="26"/>
  <c r="BO49" i="26"/>
  <c r="AT49" i="26"/>
  <c r="AL68" i="26"/>
  <c r="BO51" i="26"/>
  <c r="AT51" i="26"/>
  <c r="BO46" i="26"/>
  <c r="AL44" i="26"/>
  <c r="AL40" i="26"/>
  <c r="AT38" i="26"/>
  <c r="BO37" i="26"/>
  <c r="AT37" i="26"/>
  <c r="BO36" i="26"/>
  <c r="AT36" i="26"/>
  <c r="BO35" i="26"/>
  <c r="AT35" i="26"/>
  <c r="BO34" i="26"/>
  <c r="AT34" i="26"/>
  <c r="BO33" i="26"/>
  <c r="AT33" i="26"/>
  <c r="BO32" i="26"/>
  <c r="AT32" i="26"/>
  <c r="AT50" i="26"/>
  <c r="AL45" i="26"/>
  <c r="AL41" i="26"/>
  <c r="AL38" i="26"/>
  <c r="AL37" i="26"/>
  <c r="AL36" i="26"/>
  <c r="AL35" i="26"/>
  <c r="AL34" i="26"/>
  <c r="AL33" i="26"/>
  <c r="AL32" i="26"/>
  <c r="BO31" i="26"/>
  <c r="AT31" i="26"/>
  <c r="BO30" i="26"/>
  <c r="AT30" i="26"/>
  <c r="BO29" i="26"/>
  <c r="AT29" i="26"/>
  <c r="BO28" i="26"/>
  <c r="AT28" i="26"/>
  <c r="BO27" i="26"/>
  <c r="AT27" i="26"/>
  <c r="BO26" i="26"/>
  <c r="AT26" i="26"/>
  <c r="AL46" i="26"/>
  <c r="AL42" i="26"/>
  <c r="AL39" i="26"/>
  <c r="BO38" i="26"/>
  <c r="AJ7" i="26"/>
  <c r="AN73" i="26"/>
  <c r="AN72" i="26"/>
  <c r="AN71" i="26"/>
  <c r="AN70" i="26"/>
  <c r="AN69" i="26"/>
  <c r="AN68" i="26"/>
  <c r="AN67" i="26"/>
  <c r="BQ70" i="26"/>
  <c r="AV70" i="26"/>
  <c r="BQ71" i="26"/>
  <c r="AV71" i="26"/>
  <c r="BQ67" i="26"/>
  <c r="AV67" i="26"/>
  <c r="BQ66" i="26"/>
  <c r="AV66" i="26"/>
  <c r="BQ65" i="26"/>
  <c r="AV65" i="26"/>
  <c r="BQ64" i="26"/>
  <c r="AV64" i="26"/>
  <c r="BQ63" i="26"/>
  <c r="AV63" i="26"/>
  <c r="BQ62" i="26"/>
  <c r="AV62" i="26"/>
  <c r="BQ61" i="26"/>
  <c r="AV61" i="26"/>
  <c r="BQ60" i="26"/>
  <c r="BQ73" i="26"/>
  <c r="AV73" i="26"/>
  <c r="BQ69" i="26"/>
  <c r="AV69" i="26"/>
  <c r="AN65" i="26"/>
  <c r="AN64" i="26"/>
  <c r="AN63" i="26"/>
  <c r="AN62" i="26"/>
  <c r="AN61" i="26"/>
  <c r="BQ72" i="26"/>
  <c r="AV68" i="26"/>
  <c r="AV60" i="26"/>
  <c r="BQ59" i="26"/>
  <c r="AV59" i="26"/>
  <c r="BQ58" i="26"/>
  <c r="AV58" i="26"/>
  <c r="BQ57" i="26"/>
  <c r="AV57" i="26"/>
  <c r="BQ56" i="26"/>
  <c r="AV56" i="26"/>
  <c r="BQ55" i="26"/>
  <c r="AV55" i="26"/>
  <c r="BQ54" i="26"/>
  <c r="AV54" i="26"/>
  <c r="BQ53" i="26"/>
  <c r="AV53" i="26"/>
  <c r="BQ52" i="26"/>
  <c r="AV52" i="26"/>
  <c r="BQ51" i="26"/>
  <c r="AV51" i="26"/>
  <c r="BQ50" i="26"/>
  <c r="AV50" i="26"/>
  <c r="BQ49" i="26"/>
  <c r="AV49" i="26"/>
  <c r="BQ48" i="26"/>
  <c r="AV48" i="26"/>
  <c r="AV72" i="26"/>
  <c r="BQ68" i="26"/>
  <c r="AN60" i="26"/>
  <c r="AN59" i="26"/>
  <c r="AN58" i="26"/>
  <c r="AN57" i="26"/>
  <c r="AN56" i="26"/>
  <c r="AN55" i="26"/>
  <c r="AN54" i="26"/>
  <c r="AN53" i="26"/>
  <c r="AN50" i="26"/>
  <c r="AN46" i="26"/>
  <c r="AN45" i="26"/>
  <c r="AN44" i="26"/>
  <c r="AN43" i="26"/>
  <c r="AN42" i="26"/>
  <c r="AN41" i="26"/>
  <c r="AN40" i="26"/>
  <c r="AN66" i="26"/>
  <c r="AN51" i="26"/>
  <c r="BQ46" i="26"/>
  <c r="AN49" i="26"/>
  <c r="AN47" i="26"/>
  <c r="AN52" i="26"/>
  <c r="AN48" i="26"/>
  <c r="BQ47" i="26"/>
  <c r="AV46" i="26"/>
  <c r="BQ42" i="26"/>
  <c r="AV42" i="26"/>
  <c r="BQ43" i="26"/>
  <c r="AV43" i="26"/>
  <c r="AN39" i="26"/>
  <c r="BQ38" i="26"/>
  <c r="AN31" i="26"/>
  <c r="AN30" i="26"/>
  <c r="AN29" i="26"/>
  <c r="AN28" i="26"/>
  <c r="AN27" i="26"/>
  <c r="AN26" i="26"/>
  <c r="BQ44" i="26"/>
  <c r="AV44" i="26"/>
  <c r="BQ40" i="26"/>
  <c r="AV40" i="26"/>
  <c r="BQ39" i="26"/>
  <c r="AV39" i="26"/>
  <c r="AK14" i="26"/>
  <c r="AO14" i="26"/>
  <c r="AU14" i="26"/>
  <c r="BP14" i="26"/>
  <c r="AK15" i="26"/>
  <c r="AO15" i="26"/>
  <c r="AU15" i="26"/>
  <c r="BP15" i="26"/>
  <c r="AK16" i="26"/>
  <c r="AO16" i="26"/>
  <c r="AU16" i="26"/>
  <c r="BP16" i="26"/>
  <c r="AK17" i="26"/>
  <c r="AO17" i="26"/>
  <c r="AU17" i="26"/>
  <c r="BP17" i="26"/>
  <c r="AK18" i="26"/>
  <c r="AO18" i="26"/>
  <c r="AU18" i="26"/>
  <c r="BP18" i="26"/>
  <c r="AK19" i="26"/>
  <c r="AO19" i="26"/>
  <c r="AU19" i="26"/>
  <c r="BQ19" i="26"/>
  <c r="AN20" i="26"/>
  <c r="AV20" i="26"/>
  <c r="BQ20" i="26"/>
  <c r="AN21" i="26"/>
  <c r="AV21" i="26"/>
  <c r="BQ21" i="26"/>
  <c r="AN22" i="26"/>
  <c r="AV22" i="26"/>
  <c r="BQ22" i="26"/>
  <c r="AN23" i="26"/>
  <c r="AV23" i="26"/>
  <c r="BQ23" i="26"/>
  <c r="AN24" i="26"/>
  <c r="AV24" i="26"/>
  <c r="BQ24" i="26"/>
  <c r="AN25" i="26"/>
  <c r="AV25" i="26"/>
  <c r="BQ25" i="26"/>
  <c r="AS26" i="26"/>
  <c r="BN26" i="26"/>
  <c r="AS27" i="26"/>
  <c r="BN27" i="26"/>
  <c r="AS28" i="26"/>
  <c r="BN28" i="26"/>
  <c r="AS29" i="26"/>
  <c r="BN29" i="26"/>
  <c r="AL30" i="26"/>
  <c r="AV32" i="26"/>
  <c r="AV34" i="26"/>
  <c r="AV36" i="26"/>
  <c r="AV38" i="26"/>
  <c r="BQ41" i="26"/>
  <c r="AV47" i="26"/>
  <c r="BO50" i="26"/>
  <c r="AK51" i="26"/>
  <c r="AU60" i="26"/>
  <c r="AO62" i="26"/>
  <c r="CA48" i="26"/>
  <c r="CA52" i="26"/>
  <c r="CA56" i="26"/>
  <c r="CA50" i="26"/>
  <c r="CA54" i="26"/>
  <c r="CA63" i="26"/>
  <c r="CA60" i="26"/>
  <c r="CA64" i="26"/>
  <c r="F85" i="26"/>
  <c r="F87" i="26"/>
  <c r="AT30" i="25"/>
  <c r="BO32" i="25"/>
  <c r="BN73" i="25"/>
  <c r="AS73" i="25"/>
  <c r="BN72" i="25"/>
  <c r="AS72" i="25"/>
  <c r="BN71" i="25"/>
  <c r="AS71" i="25"/>
  <c r="BN70" i="25"/>
  <c r="AS70" i="25"/>
  <c r="BN69" i="25"/>
  <c r="AS69" i="25"/>
  <c r="BN68" i="25"/>
  <c r="AS68" i="25"/>
  <c r="BN67" i="25"/>
  <c r="AS67" i="25"/>
  <c r="BN66" i="25"/>
  <c r="AS66" i="25"/>
  <c r="AK73" i="25"/>
  <c r="AK72" i="25"/>
  <c r="AK71" i="25"/>
  <c r="AK70" i="25"/>
  <c r="AK69" i="25"/>
  <c r="AK68" i="25"/>
  <c r="AK67" i="25"/>
  <c r="AK66" i="25"/>
  <c r="BN65" i="25"/>
  <c r="AS65" i="25"/>
  <c r="BN64" i="25"/>
  <c r="AS64" i="25"/>
  <c r="BN63" i="25"/>
  <c r="AS63" i="25"/>
  <c r="BN62" i="25"/>
  <c r="AS62" i="25"/>
  <c r="BN61" i="25"/>
  <c r="AS61" i="25"/>
  <c r="AK65" i="25"/>
  <c r="AK64" i="25"/>
  <c r="AK63" i="25"/>
  <c r="AK62" i="25"/>
  <c r="AK61" i="25"/>
  <c r="AK60" i="25"/>
  <c r="AK59" i="25"/>
  <c r="AK58" i="25"/>
  <c r="AS57" i="25"/>
  <c r="BN59" i="25"/>
  <c r="AK57" i="25"/>
  <c r="AK56" i="25"/>
  <c r="AK55" i="25"/>
  <c r="AK54" i="25"/>
  <c r="AK53" i="25"/>
  <c r="AK52" i="25"/>
  <c r="AK51" i="25"/>
  <c r="AK50" i="25"/>
  <c r="AK49" i="25"/>
  <c r="AK48" i="25"/>
  <c r="AK47" i="25"/>
  <c r="AK46" i="25"/>
  <c r="BN60" i="25"/>
  <c r="AS58" i="25"/>
  <c r="AS60" i="25"/>
  <c r="BN58" i="25"/>
  <c r="BN56" i="25"/>
  <c r="AS56" i="25"/>
  <c r="BN55" i="25"/>
  <c r="AS55" i="25"/>
  <c r="BN54" i="25"/>
  <c r="AS54" i="25"/>
  <c r="BN53" i="25"/>
  <c r="AS53" i="25"/>
  <c r="BN52" i="25"/>
  <c r="AS52" i="25"/>
  <c r="BN51" i="25"/>
  <c r="AS51" i="25"/>
  <c r="BN50" i="25"/>
  <c r="AS50" i="25"/>
  <c r="BN49" i="25"/>
  <c r="AS49" i="25"/>
  <c r="BN48" i="25"/>
  <c r="AS48" i="25"/>
  <c r="BN47" i="25"/>
  <c r="AS47" i="25"/>
  <c r="BN46" i="25"/>
  <c r="AS46" i="25"/>
  <c r="BN45" i="25"/>
  <c r="AS45" i="25"/>
  <c r="BN44" i="25"/>
  <c r="AS44" i="25"/>
  <c r="BN43" i="25"/>
  <c r="AS43" i="25"/>
  <c r="BN42" i="25"/>
  <c r="AS42" i="25"/>
  <c r="BN41" i="25"/>
  <c r="AS41" i="25"/>
  <c r="BN40" i="25"/>
  <c r="AK37" i="25"/>
  <c r="AK36" i="25"/>
  <c r="AK35" i="25"/>
  <c r="AK34" i="25"/>
  <c r="AK33" i="25"/>
  <c r="AK32" i="25"/>
  <c r="AK31" i="25"/>
  <c r="AK30" i="25"/>
  <c r="AK29" i="25"/>
  <c r="AK28" i="25"/>
  <c r="AK27" i="25"/>
  <c r="AK45" i="25"/>
  <c r="AK43" i="25"/>
  <c r="AK41" i="25"/>
  <c r="AK44" i="25"/>
  <c r="AK42" i="25"/>
  <c r="BR73" i="25"/>
  <c r="AW73" i="25"/>
  <c r="BR72" i="25"/>
  <c r="AW72" i="25"/>
  <c r="BR71" i="25"/>
  <c r="AW71" i="25"/>
  <c r="BR70" i="25"/>
  <c r="AW70" i="25"/>
  <c r="BR69" i="25"/>
  <c r="AW69" i="25"/>
  <c r="BR68" i="25"/>
  <c r="AW68" i="25"/>
  <c r="BR67" i="25"/>
  <c r="AW67" i="25"/>
  <c r="BR66" i="25"/>
  <c r="AW66" i="25"/>
  <c r="AO73" i="25"/>
  <c r="AO72" i="25"/>
  <c r="AO71" i="25"/>
  <c r="AO70" i="25"/>
  <c r="AO69" i="25"/>
  <c r="AO68" i="25"/>
  <c r="AO67" i="25"/>
  <c r="AO66" i="25"/>
  <c r="BR65" i="25"/>
  <c r="AW65" i="25"/>
  <c r="BR64" i="25"/>
  <c r="AW64" i="25"/>
  <c r="BR63" i="25"/>
  <c r="AW63" i="25"/>
  <c r="BR62" i="25"/>
  <c r="AW62" i="25"/>
  <c r="BR61" i="25"/>
  <c r="AW61" i="25"/>
  <c r="AO65" i="25"/>
  <c r="AO64" i="25"/>
  <c r="AO63" i="25"/>
  <c r="AO62" i="25"/>
  <c r="AO61" i="25"/>
  <c r="AO60" i="25"/>
  <c r="AO59" i="25"/>
  <c r="AO58" i="25"/>
  <c r="AW57" i="25"/>
  <c r="BR60" i="25"/>
  <c r="AW60" i="25"/>
  <c r="BR59" i="25"/>
  <c r="AW59" i="25"/>
  <c r="BR58" i="25"/>
  <c r="AW58" i="25"/>
  <c r="BR57" i="25"/>
  <c r="BR56" i="25"/>
  <c r="AW56" i="25"/>
  <c r="BR55" i="25"/>
  <c r="AW55" i="25"/>
  <c r="BR54" i="25"/>
  <c r="AW54" i="25"/>
  <c r="BR53" i="25"/>
  <c r="AW53" i="25"/>
  <c r="BR52" i="25"/>
  <c r="AW52" i="25"/>
  <c r="BR51" i="25"/>
  <c r="AW51" i="25"/>
  <c r="BR50" i="25"/>
  <c r="AW50" i="25"/>
  <c r="BR49" i="25"/>
  <c r="AW49" i="25"/>
  <c r="BR48" i="25"/>
  <c r="AW48" i="25"/>
  <c r="BR47" i="25"/>
  <c r="AW47" i="25"/>
  <c r="BR46" i="25"/>
  <c r="AW46" i="25"/>
  <c r="AO56" i="25"/>
  <c r="AO55" i="25"/>
  <c r="AO54" i="25"/>
  <c r="AO53" i="25"/>
  <c r="AO57" i="25"/>
  <c r="BR44" i="25"/>
  <c r="BR42" i="25"/>
  <c r="BR40" i="25"/>
  <c r="AO37" i="25"/>
  <c r="AO36" i="25"/>
  <c r="AO35" i="25"/>
  <c r="AO34" i="25"/>
  <c r="AO33" i="25"/>
  <c r="AO32" i="25"/>
  <c r="AO31" i="25"/>
  <c r="AO30" i="25"/>
  <c r="AO29" i="25"/>
  <c r="AO28" i="25"/>
  <c r="AO27" i="25"/>
  <c r="AW44" i="25"/>
  <c r="AO44" i="25"/>
  <c r="AW42" i="25"/>
  <c r="AO42" i="25"/>
  <c r="AW45" i="25"/>
  <c r="AO45" i="25"/>
  <c r="AW43" i="25"/>
  <c r="AO43" i="25"/>
  <c r="AW41" i="25"/>
  <c r="AO41" i="25"/>
  <c r="AW40" i="25"/>
  <c r="AO40" i="25"/>
  <c r="BR39" i="25"/>
  <c r="AW39" i="25"/>
  <c r="AO39" i="25"/>
  <c r="BR38" i="25"/>
  <c r="AW38" i="25"/>
  <c r="AO38" i="25"/>
  <c r="BR37" i="25"/>
  <c r="AJ8" i="25"/>
  <c r="AJ10" i="25"/>
  <c r="AL14" i="25"/>
  <c r="AL15" i="25"/>
  <c r="AL16" i="25"/>
  <c r="AL17" i="25"/>
  <c r="AV17" i="25"/>
  <c r="BQ17" i="25"/>
  <c r="AL18" i="25"/>
  <c r="AV18" i="25"/>
  <c r="BQ18" i="25"/>
  <c r="AL19" i="25"/>
  <c r="AV19" i="25"/>
  <c r="BQ19" i="25"/>
  <c r="AL20" i="25"/>
  <c r="AV20" i="25"/>
  <c r="BQ20" i="25"/>
  <c r="AL21" i="25"/>
  <c r="AV21" i="25"/>
  <c r="BQ21" i="25"/>
  <c r="AL22" i="25"/>
  <c r="AV22" i="25"/>
  <c r="BQ22" i="25"/>
  <c r="AL23" i="25"/>
  <c r="AV23" i="25"/>
  <c r="BQ23" i="25"/>
  <c r="AL24" i="25"/>
  <c r="AV24" i="25"/>
  <c r="BQ24" i="25"/>
  <c r="AL25" i="25"/>
  <c r="AV25" i="25"/>
  <c r="BQ25" i="25"/>
  <c r="AL26" i="25"/>
  <c r="AV26" i="25"/>
  <c r="BO26" i="25"/>
  <c r="AM27" i="25"/>
  <c r="AT27" i="25"/>
  <c r="BO27" i="25"/>
  <c r="AM28" i="25"/>
  <c r="AT28" i="25"/>
  <c r="BO28" i="25"/>
  <c r="AM29" i="25"/>
  <c r="AT29" i="25"/>
  <c r="BO29" i="25"/>
  <c r="AS30" i="25"/>
  <c r="BN30" i="25"/>
  <c r="AS31" i="25"/>
  <c r="BN31" i="25"/>
  <c r="AS32" i="25"/>
  <c r="BN32" i="25"/>
  <c r="AS38" i="25"/>
  <c r="AK39" i="25"/>
  <c r="BN39" i="25"/>
  <c r="AO46" i="25"/>
  <c r="BQ48" i="25"/>
  <c r="AO50" i="25"/>
  <c r="BO30" i="25"/>
  <c r="AT31" i="25"/>
  <c r="BO31" i="25"/>
  <c r="AT32" i="25"/>
  <c r="AM73" i="25"/>
  <c r="AM72" i="25"/>
  <c r="AM71" i="25"/>
  <c r="AM70" i="25"/>
  <c r="AM69" i="25"/>
  <c r="AM68" i="25"/>
  <c r="AM67" i="25"/>
  <c r="AM66" i="25"/>
  <c r="BP73" i="25"/>
  <c r="AU73" i="25"/>
  <c r="BP72" i="25"/>
  <c r="AU72" i="25"/>
  <c r="BP71" i="25"/>
  <c r="AU71" i="25"/>
  <c r="BP70" i="25"/>
  <c r="AU70" i="25"/>
  <c r="BP69" i="25"/>
  <c r="AU69" i="25"/>
  <c r="BP68" i="25"/>
  <c r="AU68" i="25"/>
  <c r="BP67" i="25"/>
  <c r="AU67" i="25"/>
  <c r="BP66" i="25"/>
  <c r="AU66" i="25"/>
  <c r="AM65" i="25"/>
  <c r="AM64" i="25"/>
  <c r="AM63" i="25"/>
  <c r="AM62" i="25"/>
  <c r="AM61" i="25"/>
  <c r="BP65" i="25"/>
  <c r="AU65" i="25"/>
  <c r="BP64" i="25"/>
  <c r="AU64" i="25"/>
  <c r="BP63" i="25"/>
  <c r="AU63" i="25"/>
  <c r="BP62" i="25"/>
  <c r="AU62" i="25"/>
  <c r="BP61" i="25"/>
  <c r="AU61" i="25"/>
  <c r="BP60" i="25"/>
  <c r="AU60" i="25"/>
  <c r="BP59" i="25"/>
  <c r="AU59" i="25"/>
  <c r="BP58" i="25"/>
  <c r="AU58" i="25"/>
  <c r="BP57" i="25"/>
  <c r="AM57" i="25"/>
  <c r="AM60" i="25"/>
  <c r="AU57" i="25"/>
  <c r="AM59" i="25"/>
  <c r="AU56" i="25"/>
  <c r="BP53" i="25"/>
  <c r="AM53" i="25"/>
  <c r="BP45" i="25"/>
  <c r="AM45" i="25"/>
  <c r="BP43" i="25"/>
  <c r="AM43" i="25"/>
  <c r="BP41" i="25"/>
  <c r="AM41" i="25"/>
  <c r="AU40" i="25"/>
  <c r="BP39" i="25"/>
  <c r="AU39" i="25"/>
  <c r="BP38" i="25"/>
  <c r="AU38" i="25"/>
  <c r="BP37" i="25"/>
  <c r="AU37" i="25"/>
  <c r="BP36" i="25"/>
  <c r="AU36" i="25"/>
  <c r="BP35" i="25"/>
  <c r="AU35" i="25"/>
  <c r="BP34" i="25"/>
  <c r="AU34" i="25"/>
  <c r="BP33" i="25"/>
  <c r="AU33" i="25"/>
  <c r="BP32" i="25"/>
  <c r="AU32" i="25"/>
  <c r="BP31" i="25"/>
  <c r="AU31" i="25"/>
  <c r="BP30" i="25"/>
  <c r="AU30" i="25"/>
  <c r="BP29" i="25"/>
  <c r="AU29" i="25"/>
  <c r="BP28" i="25"/>
  <c r="AU28" i="25"/>
  <c r="BP27" i="25"/>
  <c r="AU27" i="25"/>
  <c r="BP26" i="25"/>
  <c r="AM58" i="25"/>
  <c r="BP56" i="25"/>
  <c r="AM56" i="25"/>
  <c r="AU55" i="25"/>
  <c r="BP52" i="25"/>
  <c r="AU52" i="25"/>
  <c r="AU51" i="25"/>
  <c r="AU50" i="25"/>
  <c r="AU49" i="25"/>
  <c r="AU48" i="25"/>
  <c r="AU47" i="25"/>
  <c r="AU46" i="25"/>
  <c r="AU45" i="25"/>
  <c r="AU43" i="25"/>
  <c r="AU41" i="25"/>
  <c r="AM40" i="25"/>
  <c r="AM39" i="25"/>
  <c r="AM38" i="25"/>
  <c r="BP54" i="25"/>
  <c r="AM54" i="25"/>
  <c r="AU53" i="25"/>
  <c r="AM52" i="25"/>
  <c r="BP51" i="25"/>
  <c r="AM51" i="25"/>
  <c r="BP50" i="25"/>
  <c r="AM50" i="25"/>
  <c r="BP49" i="25"/>
  <c r="AM49" i="25"/>
  <c r="BP48" i="25"/>
  <c r="AM48" i="25"/>
  <c r="BP47" i="25"/>
  <c r="AM47" i="25"/>
  <c r="BP46" i="25"/>
  <c r="AM46" i="25"/>
  <c r="AU44" i="25"/>
  <c r="AU42" i="25"/>
  <c r="AT14" i="25"/>
  <c r="BO14" i="25"/>
  <c r="BY75" i="25"/>
  <c r="AT15" i="25"/>
  <c r="BO15" i="25"/>
  <c r="AT16" i="25"/>
  <c r="BO16" i="25"/>
  <c r="AT17" i="25"/>
  <c r="BO17" i="25"/>
  <c r="AT18" i="25"/>
  <c r="BO18" i="25"/>
  <c r="AT19" i="25"/>
  <c r="BO19" i="25"/>
  <c r="AT20" i="25"/>
  <c r="BO20" i="25"/>
  <c r="AT21" i="25"/>
  <c r="BO21" i="25"/>
  <c r="AN22" i="25"/>
  <c r="AT22" i="25"/>
  <c r="BO22" i="25"/>
  <c r="AN23" i="25"/>
  <c r="AT23" i="25"/>
  <c r="BO23" i="25"/>
  <c r="AN24" i="25"/>
  <c r="AT24" i="25"/>
  <c r="BO24" i="25"/>
  <c r="AN25" i="25"/>
  <c r="AT25" i="25"/>
  <c r="BO25" i="25"/>
  <c r="AN26" i="25"/>
  <c r="BR26" i="25"/>
  <c r="AW27" i="25"/>
  <c r="BR27" i="25"/>
  <c r="AW28" i="25"/>
  <c r="BR28" i="25"/>
  <c r="AW29" i="25"/>
  <c r="BR29" i="25"/>
  <c r="AM30" i="25"/>
  <c r="AW30" i="25"/>
  <c r="BR30" i="25"/>
  <c r="AM31" i="25"/>
  <c r="AW31" i="25"/>
  <c r="BR31" i="25"/>
  <c r="AM32" i="25"/>
  <c r="AW32" i="25"/>
  <c r="BR32" i="25"/>
  <c r="AS33" i="25"/>
  <c r="BN33" i="25"/>
  <c r="AS34" i="25"/>
  <c r="BN34" i="25"/>
  <c r="AS35" i="25"/>
  <c r="BN35" i="25"/>
  <c r="AS36" i="25"/>
  <c r="BN36" i="25"/>
  <c r="AS37" i="25"/>
  <c r="BN37" i="25"/>
  <c r="AS40" i="25"/>
  <c r="AM44" i="25"/>
  <c r="BQ46" i="25"/>
  <c r="AO48" i="25"/>
  <c r="AO52" i="25"/>
  <c r="AM55" i="25"/>
  <c r="AS59" i="25"/>
  <c r="BO73" i="25"/>
  <c r="AT73" i="25"/>
  <c r="BO72" i="25"/>
  <c r="AT72" i="25"/>
  <c r="BO71" i="25"/>
  <c r="AT71" i="25"/>
  <c r="BO70" i="25"/>
  <c r="AT70" i="25"/>
  <c r="BO69" i="25"/>
  <c r="AT69" i="25"/>
  <c r="BO68" i="25"/>
  <c r="AT68" i="25"/>
  <c r="BO67" i="25"/>
  <c r="AT67" i="25"/>
  <c r="BO66" i="25"/>
  <c r="AT66" i="25"/>
  <c r="AL70" i="25"/>
  <c r="AL66" i="25"/>
  <c r="BO65" i="25"/>
  <c r="AT65" i="25"/>
  <c r="BO64" i="25"/>
  <c r="AT64" i="25"/>
  <c r="BO63" i="25"/>
  <c r="AT63" i="25"/>
  <c r="BO62" i="25"/>
  <c r="AT62" i="25"/>
  <c r="AL71" i="25"/>
  <c r="AL67" i="25"/>
  <c r="AL73" i="25"/>
  <c r="AL69" i="25"/>
  <c r="AL65" i="25"/>
  <c r="BO61" i="25"/>
  <c r="AT61" i="25"/>
  <c r="AL72" i="25"/>
  <c r="AL64" i="25"/>
  <c r="AL61" i="25"/>
  <c r="AT57" i="25"/>
  <c r="BO56" i="25"/>
  <c r="AT56" i="25"/>
  <c r="BO55" i="25"/>
  <c r="AT55" i="25"/>
  <c r="BO54" i="25"/>
  <c r="AT54" i="25"/>
  <c r="BO53" i="25"/>
  <c r="AT53" i="25"/>
  <c r="BO52" i="25"/>
  <c r="AT52" i="25"/>
  <c r="BO51" i="25"/>
  <c r="AT51" i="25"/>
  <c r="BO50" i="25"/>
  <c r="AT50" i="25"/>
  <c r="BO49" i="25"/>
  <c r="AT49" i="25"/>
  <c r="BO48" i="25"/>
  <c r="AT48" i="25"/>
  <c r="BO47" i="25"/>
  <c r="AT47" i="25"/>
  <c r="BO46" i="25"/>
  <c r="AT46" i="25"/>
  <c r="BO45" i="25"/>
  <c r="AT45" i="25"/>
  <c r="BO44" i="25"/>
  <c r="AT44" i="25"/>
  <c r="BO43" i="25"/>
  <c r="AT43" i="25"/>
  <c r="BO42" i="25"/>
  <c r="AT42" i="25"/>
  <c r="BO41" i="25"/>
  <c r="AT41" i="25"/>
  <c r="BO40" i="25"/>
  <c r="AL68" i="25"/>
  <c r="AL63" i="25"/>
  <c r="BO60" i="25"/>
  <c r="AL59" i="25"/>
  <c r="AT58" i="25"/>
  <c r="AL60" i="25"/>
  <c r="AT59" i="25"/>
  <c r="BO57" i="25"/>
  <c r="AL62" i="25"/>
  <c r="BO59" i="25"/>
  <c r="AL58" i="25"/>
  <c r="AL57" i="25"/>
  <c r="AL56" i="25"/>
  <c r="AL55" i="25"/>
  <c r="AL54" i="25"/>
  <c r="AL53" i="25"/>
  <c r="AL52" i="25"/>
  <c r="AL51" i="25"/>
  <c r="AL50" i="25"/>
  <c r="AL49" i="25"/>
  <c r="AL48" i="25"/>
  <c r="AL47" i="25"/>
  <c r="AL46" i="25"/>
  <c r="AL45" i="25"/>
  <c r="AL44" i="25"/>
  <c r="AL43" i="25"/>
  <c r="AL42" i="25"/>
  <c r="AL41" i="25"/>
  <c r="AL40" i="25"/>
  <c r="AL39" i="25"/>
  <c r="AL38" i="25"/>
  <c r="AT40" i="25"/>
  <c r="BO39" i="25"/>
  <c r="AT39" i="25"/>
  <c r="BO38" i="25"/>
  <c r="AT38" i="25"/>
  <c r="BO37" i="25"/>
  <c r="AT37" i="25"/>
  <c r="BO36" i="25"/>
  <c r="AT36" i="25"/>
  <c r="BO35" i="25"/>
  <c r="AT35" i="25"/>
  <c r="BO34" i="25"/>
  <c r="AT34" i="25"/>
  <c r="BO33" i="25"/>
  <c r="AT33" i="25"/>
  <c r="AT60" i="25"/>
  <c r="BO58" i="25"/>
  <c r="AL37" i="25"/>
  <c r="AL36" i="25"/>
  <c r="AL35" i="25"/>
  <c r="AL34" i="25"/>
  <c r="AL33" i="25"/>
  <c r="AL32" i="25"/>
  <c r="AL31" i="25"/>
  <c r="AL30" i="25"/>
  <c r="AJ7" i="25"/>
  <c r="AN73" i="25"/>
  <c r="AN72" i="25"/>
  <c r="AN71" i="25"/>
  <c r="AN70" i="25"/>
  <c r="AN69" i="25"/>
  <c r="AN68" i="25"/>
  <c r="AN67" i="25"/>
  <c r="AN66" i="25"/>
  <c r="BQ72" i="25"/>
  <c r="AV72" i="25"/>
  <c r="BQ68" i="25"/>
  <c r="AV68" i="25"/>
  <c r="AN65" i="25"/>
  <c r="AN64" i="25"/>
  <c r="AN63" i="25"/>
  <c r="AN62" i="25"/>
  <c r="BQ73" i="25"/>
  <c r="AV73" i="25"/>
  <c r="BQ69" i="25"/>
  <c r="AV69" i="25"/>
  <c r="BQ71" i="25"/>
  <c r="AV71" i="25"/>
  <c r="BQ67" i="25"/>
  <c r="AV67" i="25"/>
  <c r="BQ66" i="25"/>
  <c r="BQ63" i="25"/>
  <c r="AV63" i="25"/>
  <c r="BQ60" i="25"/>
  <c r="AV60" i="25"/>
  <c r="AN60" i="25"/>
  <c r="BQ59" i="25"/>
  <c r="AV59" i="25"/>
  <c r="AN59" i="25"/>
  <c r="BQ58" i="25"/>
  <c r="AV58" i="25"/>
  <c r="AN58" i="25"/>
  <c r="BQ57" i="25"/>
  <c r="BQ62" i="25"/>
  <c r="AV62" i="25"/>
  <c r="BQ61" i="25"/>
  <c r="AV61" i="25"/>
  <c r="AN57" i="25"/>
  <c r="AN56" i="25"/>
  <c r="AN55" i="25"/>
  <c r="AN54" i="25"/>
  <c r="AN53" i="25"/>
  <c r="AN52" i="25"/>
  <c r="AN51" i="25"/>
  <c r="AN50" i="25"/>
  <c r="AN49" i="25"/>
  <c r="AN48" i="25"/>
  <c r="AN47" i="25"/>
  <c r="AN46" i="25"/>
  <c r="AN45" i="25"/>
  <c r="AN44" i="25"/>
  <c r="AN43" i="25"/>
  <c r="AN42" i="25"/>
  <c r="AN41" i="25"/>
  <c r="AV65" i="25"/>
  <c r="BQ70" i="25"/>
  <c r="AV66" i="25"/>
  <c r="BQ64" i="25"/>
  <c r="BQ56" i="25"/>
  <c r="AV56" i="25"/>
  <c r="BQ55" i="25"/>
  <c r="AV55" i="25"/>
  <c r="BQ54" i="25"/>
  <c r="AV54" i="25"/>
  <c r="BQ53" i="25"/>
  <c r="AV53" i="25"/>
  <c r="BQ52" i="25"/>
  <c r="AV64" i="25"/>
  <c r="AV57" i="25"/>
  <c r="AV40" i="25"/>
  <c r="BQ39" i="25"/>
  <c r="AV39" i="25"/>
  <c r="BQ38" i="25"/>
  <c r="AV38" i="25"/>
  <c r="BQ37" i="25"/>
  <c r="BQ65" i="25"/>
  <c r="AV52" i="25"/>
  <c r="AV51" i="25"/>
  <c r="AV50" i="25"/>
  <c r="AV49" i="25"/>
  <c r="AV48" i="25"/>
  <c r="AV47" i="25"/>
  <c r="AV46" i="25"/>
  <c r="AV45" i="25"/>
  <c r="AV43" i="25"/>
  <c r="AV41" i="25"/>
  <c r="AN40" i="25"/>
  <c r="AN39" i="25"/>
  <c r="AN38" i="25"/>
  <c r="AN61" i="25"/>
  <c r="BQ44" i="25"/>
  <c r="BQ42" i="25"/>
  <c r="BQ40" i="25"/>
  <c r="AN37" i="25"/>
  <c r="AN36" i="25"/>
  <c r="AN35" i="25"/>
  <c r="AN34" i="25"/>
  <c r="AN33" i="25"/>
  <c r="AV70" i="25"/>
  <c r="BQ45" i="25"/>
  <c r="BQ43" i="25"/>
  <c r="BQ41" i="25"/>
  <c r="AV37" i="25"/>
  <c r="BQ36" i="25"/>
  <c r="AV36" i="25"/>
  <c r="BQ35" i="25"/>
  <c r="AV35" i="25"/>
  <c r="BQ34" i="25"/>
  <c r="AV34" i="25"/>
  <c r="BQ33" i="25"/>
  <c r="AV33" i="25"/>
  <c r="BQ32" i="25"/>
  <c r="AV32" i="25"/>
  <c r="BQ31" i="25"/>
  <c r="AV31" i="25"/>
  <c r="BQ30" i="25"/>
  <c r="AV30" i="25"/>
  <c r="AK14" i="25"/>
  <c r="AO14" i="25"/>
  <c r="AU14" i="25"/>
  <c r="BP14" i="25"/>
  <c r="AK15" i="25"/>
  <c r="AO15" i="25"/>
  <c r="AU15" i="25"/>
  <c r="BP15" i="25"/>
  <c r="AK16" i="25"/>
  <c r="AO16" i="25"/>
  <c r="AU16" i="25"/>
  <c r="BP16" i="25"/>
  <c r="AK17" i="25"/>
  <c r="AO17" i="25"/>
  <c r="AU17" i="25"/>
  <c r="BP17" i="25"/>
  <c r="AK18" i="25"/>
  <c r="AO18" i="25"/>
  <c r="AU18" i="25"/>
  <c r="BP18" i="25"/>
  <c r="AK19" i="25"/>
  <c r="AO19" i="25"/>
  <c r="AU19" i="25"/>
  <c r="BP19" i="25"/>
  <c r="AK20" i="25"/>
  <c r="AO20" i="25"/>
  <c r="AU20" i="25"/>
  <c r="BP20" i="25"/>
  <c r="AK21" i="25"/>
  <c r="AO21" i="25"/>
  <c r="AU21" i="25"/>
  <c r="BP21" i="25"/>
  <c r="AK22" i="25"/>
  <c r="AO22" i="25"/>
  <c r="AU22" i="25"/>
  <c r="BP22" i="25"/>
  <c r="AK23" i="25"/>
  <c r="AO23" i="25"/>
  <c r="AU23" i="25"/>
  <c r="BP23" i="25"/>
  <c r="AK24" i="25"/>
  <c r="AO24" i="25"/>
  <c r="AU24" i="25"/>
  <c r="BP24" i="25"/>
  <c r="AK25" i="25"/>
  <c r="AO25" i="25"/>
  <c r="AU25" i="25"/>
  <c r="BP25" i="25"/>
  <c r="AK26" i="25"/>
  <c r="AO26" i="25"/>
  <c r="AU26" i="25"/>
  <c r="BN26" i="25"/>
  <c r="AL27" i="25"/>
  <c r="AS27" i="25"/>
  <c r="BN27" i="25"/>
  <c r="AL28" i="25"/>
  <c r="AS28" i="25"/>
  <c r="BN28" i="25"/>
  <c r="AL29" i="25"/>
  <c r="AS29" i="25"/>
  <c r="BN29" i="25"/>
  <c r="AN30" i="25"/>
  <c r="AN31" i="25"/>
  <c r="AN32" i="25"/>
  <c r="AW33" i="25"/>
  <c r="BR33" i="25"/>
  <c r="AW34" i="25"/>
  <c r="BR34" i="25"/>
  <c r="AW35" i="25"/>
  <c r="BR35" i="25"/>
  <c r="AW36" i="25"/>
  <c r="BR36" i="25"/>
  <c r="AW37" i="25"/>
  <c r="AK38" i="25"/>
  <c r="BN38" i="25"/>
  <c r="BR41" i="25"/>
  <c r="BP42" i="25"/>
  <c r="AV44" i="25"/>
  <c r="BR45" i="25"/>
  <c r="AO47" i="25"/>
  <c r="BQ49" i="25"/>
  <c r="AO51" i="25"/>
  <c r="BP55" i="25"/>
  <c r="F80" i="25"/>
  <c r="F85" i="25"/>
  <c r="F87" i="25"/>
  <c r="F88" i="25"/>
  <c r="AK73" i="24"/>
  <c r="AK72" i="24"/>
  <c r="AK71" i="24"/>
  <c r="AK70" i="24"/>
  <c r="AK69" i="24"/>
  <c r="AK68" i="24"/>
  <c r="AK67" i="24"/>
  <c r="AK66" i="24"/>
  <c r="AK65" i="24"/>
  <c r="BN73" i="24"/>
  <c r="AS73" i="24"/>
  <c r="BN72" i="24"/>
  <c r="AS72" i="24"/>
  <c r="BN71" i="24"/>
  <c r="AS71" i="24"/>
  <c r="BN64" i="24"/>
  <c r="AS64" i="24"/>
  <c r="BN63" i="24"/>
  <c r="AS63" i="24"/>
  <c r="BN62" i="24"/>
  <c r="AS70" i="24"/>
  <c r="BN68" i="24"/>
  <c r="AS66" i="24"/>
  <c r="BN65" i="24"/>
  <c r="AK62" i="24"/>
  <c r="AK61" i="24"/>
  <c r="AK60" i="24"/>
  <c r="AK59" i="24"/>
  <c r="AK58" i="24"/>
  <c r="AK57" i="24"/>
  <c r="AK56" i="24"/>
  <c r="AK55" i="24"/>
  <c r="AK54" i="24"/>
  <c r="AS69" i="24"/>
  <c r="AS67" i="24"/>
  <c r="BN66" i="24"/>
  <c r="AK64" i="24"/>
  <c r="AS68" i="24"/>
  <c r="AK63" i="24"/>
  <c r="AS62" i="24"/>
  <c r="BN61" i="24"/>
  <c r="AS61" i="24"/>
  <c r="BN60" i="24"/>
  <c r="AS60" i="24"/>
  <c r="BN59" i="24"/>
  <c r="AS59" i="24"/>
  <c r="BN58" i="24"/>
  <c r="AS58" i="24"/>
  <c r="BN57" i="24"/>
  <c r="AS57" i="24"/>
  <c r="BN56" i="24"/>
  <c r="AS56" i="24"/>
  <c r="BN55" i="24"/>
  <c r="AS55" i="24"/>
  <c r="BN54" i="24"/>
  <c r="AS54" i="24"/>
  <c r="BN70" i="24"/>
  <c r="BN69" i="24"/>
  <c r="BN67" i="24"/>
  <c r="AS65" i="24"/>
  <c r="BN52" i="24"/>
  <c r="AK52" i="24"/>
  <c r="AS51" i="24"/>
  <c r="AS48" i="24"/>
  <c r="BN46" i="24"/>
  <c r="AS46" i="24"/>
  <c r="BN45" i="24"/>
  <c r="AS45" i="24"/>
  <c r="BN44" i="24"/>
  <c r="AS44" i="24"/>
  <c r="BN43" i="24"/>
  <c r="AS43" i="24"/>
  <c r="BN42" i="24"/>
  <c r="AS42" i="24"/>
  <c r="BN41" i="24"/>
  <c r="AS41" i="24"/>
  <c r="BN40" i="24"/>
  <c r="AS40" i="24"/>
  <c r="BN39" i="24"/>
  <c r="AS39" i="24"/>
  <c r="BN38" i="24"/>
  <c r="AS38" i="24"/>
  <c r="BN37" i="24"/>
  <c r="AS37" i="24"/>
  <c r="BN36" i="24"/>
  <c r="AS36" i="24"/>
  <c r="BN35" i="24"/>
  <c r="AS35" i="24"/>
  <c r="BN34" i="24"/>
  <c r="AS34" i="24"/>
  <c r="BN33" i="24"/>
  <c r="AS33" i="24"/>
  <c r="BN32" i="24"/>
  <c r="AS32" i="24"/>
  <c r="BN31" i="24"/>
  <c r="BN51" i="24"/>
  <c r="AK51" i="24"/>
  <c r="AS50" i="24"/>
  <c r="BN53" i="24"/>
  <c r="AK53" i="24"/>
  <c r="AS52" i="24"/>
  <c r="BN49" i="24"/>
  <c r="AK49" i="24"/>
  <c r="BN48" i="24"/>
  <c r="AK48" i="24"/>
  <c r="AS53" i="24"/>
  <c r="BN50" i="24"/>
  <c r="AK45" i="24"/>
  <c r="AK41" i="24"/>
  <c r="AK37" i="24"/>
  <c r="AK33" i="24"/>
  <c r="AJ6" i="24"/>
  <c r="AK43" i="24"/>
  <c r="AK50" i="24"/>
  <c r="AS47" i="24"/>
  <c r="AK46" i="24"/>
  <c r="AK42" i="24"/>
  <c r="AK38" i="24"/>
  <c r="AK34" i="24"/>
  <c r="AS31" i="24"/>
  <c r="BN30" i="24"/>
  <c r="AS30" i="24"/>
  <c r="BN29" i="24"/>
  <c r="AS29" i="24"/>
  <c r="BN28" i="24"/>
  <c r="AS28" i="24"/>
  <c r="BN27" i="24"/>
  <c r="AS27" i="24"/>
  <c r="BN26" i="24"/>
  <c r="AS26" i="24"/>
  <c r="BN25" i="24"/>
  <c r="AS25" i="24"/>
  <c r="BN24" i="24"/>
  <c r="AS24" i="24"/>
  <c r="BN23" i="24"/>
  <c r="AS23" i="24"/>
  <c r="BN22" i="24"/>
  <c r="AS22" i="24"/>
  <c r="BN21" i="24"/>
  <c r="AS21" i="24"/>
  <c r="BN20" i="24"/>
  <c r="AS20" i="24"/>
  <c r="BN19" i="24"/>
  <c r="AS19" i="24"/>
  <c r="BN18" i="24"/>
  <c r="AS18" i="24"/>
  <c r="BN17" i="24"/>
  <c r="AS17" i="24"/>
  <c r="BN16" i="24"/>
  <c r="AS16" i="24"/>
  <c r="BN15" i="24"/>
  <c r="AS15" i="24"/>
  <c r="BN14" i="24"/>
  <c r="AS14" i="24"/>
  <c r="AK44" i="24"/>
  <c r="AK40" i="24"/>
  <c r="AK36" i="24"/>
  <c r="AK32" i="24"/>
  <c r="AK31" i="24"/>
  <c r="AK30" i="24"/>
  <c r="AK29" i="24"/>
  <c r="AK28" i="24"/>
  <c r="AK27" i="24"/>
  <c r="AK26" i="24"/>
  <c r="AK25" i="24"/>
  <c r="AK24" i="24"/>
  <c r="AK23" i="24"/>
  <c r="AK22" i="24"/>
  <c r="AK21" i="24"/>
  <c r="AK20" i="24"/>
  <c r="AK19" i="24"/>
  <c r="AK18" i="24"/>
  <c r="AK17" i="24"/>
  <c r="AK16" i="24"/>
  <c r="AK15" i="24"/>
  <c r="AK14" i="24"/>
  <c r="AS49" i="24"/>
  <c r="BN47" i="24"/>
  <c r="AK47" i="24"/>
  <c r="AO73" i="24"/>
  <c r="AO72" i="24"/>
  <c r="AO71" i="24"/>
  <c r="AO70" i="24"/>
  <c r="AO69" i="24"/>
  <c r="AO68" i="24"/>
  <c r="AO67" i="24"/>
  <c r="AO66" i="24"/>
  <c r="AO65" i="24"/>
  <c r="BR64" i="24"/>
  <c r="AW64" i="24"/>
  <c r="BR63" i="24"/>
  <c r="AW63" i="24"/>
  <c r="BR62" i="24"/>
  <c r="BR73" i="24"/>
  <c r="AW73" i="24"/>
  <c r="BR72" i="24"/>
  <c r="AW72" i="24"/>
  <c r="BR71" i="24"/>
  <c r="AW71" i="24"/>
  <c r="BR69" i="24"/>
  <c r="BR67" i="24"/>
  <c r="AO64" i="24"/>
  <c r="AO62" i="24"/>
  <c r="AO61" i="24"/>
  <c r="AO60" i="24"/>
  <c r="AO59" i="24"/>
  <c r="AO58" i="24"/>
  <c r="AO57" i="24"/>
  <c r="AO56" i="24"/>
  <c r="AO55" i="24"/>
  <c r="AO54" i="24"/>
  <c r="AW70" i="24"/>
  <c r="BR68" i="24"/>
  <c r="AW65" i="24"/>
  <c r="AO63" i="24"/>
  <c r="BR66" i="24"/>
  <c r="AW68" i="24"/>
  <c r="AW62" i="24"/>
  <c r="BR61" i="24"/>
  <c r="AW61" i="24"/>
  <c r="BR60" i="24"/>
  <c r="AW60" i="24"/>
  <c r="BR59" i="24"/>
  <c r="AW59" i="24"/>
  <c r="BR58" i="24"/>
  <c r="AW58" i="24"/>
  <c r="BR57" i="24"/>
  <c r="AW57" i="24"/>
  <c r="BR56" i="24"/>
  <c r="AW56" i="24"/>
  <c r="BR55" i="24"/>
  <c r="AW55" i="24"/>
  <c r="BR54" i="24"/>
  <c r="AW54" i="24"/>
  <c r="BR53" i="24"/>
  <c r="AW53" i="24"/>
  <c r="AO53" i="24"/>
  <c r="BR52" i="24"/>
  <c r="AW52" i="24"/>
  <c r="AO52" i="24"/>
  <c r="BR51" i="24"/>
  <c r="AW51" i="24"/>
  <c r="AO51" i="24"/>
  <c r="BR50" i="24"/>
  <c r="AW50" i="24"/>
  <c r="AO50" i="24"/>
  <c r="BR49" i="24"/>
  <c r="AW49" i="24"/>
  <c r="AO49" i="24"/>
  <c r="BR48" i="24"/>
  <c r="AW48" i="24"/>
  <c r="AO48" i="24"/>
  <c r="AW67" i="24"/>
  <c r="BR46" i="24"/>
  <c r="AW46" i="24"/>
  <c r="BR45" i="24"/>
  <c r="AW45" i="24"/>
  <c r="BR44" i="24"/>
  <c r="AW44" i="24"/>
  <c r="BR43" i="24"/>
  <c r="AW43" i="24"/>
  <c r="BR42" i="24"/>
  <c r="AW42" i="24"/>
  <c r="BR41" i="24"/>
  <c r="AW41" i="24"/>
  <c r="BR40" i="24"/>
  <c r="AW40" i="24"/>
  <c r="BR39" i="24"/>
  <c r="AW39" i="24"/>
  <c r="BR38" i="24"/>
  <c r="AW38" i="24"/>
  <c r="BR37" i="24"/>
  <c r="AW37" i="24"/>
  <c r="BR36" i="24"/>
  <c r="AW36" i="24"/>
  <c r="BR35" i="24"/>
  <c r="AW35" i="24"/>
  <c r="BR34" i="24"/>
  <c r="AW34" i="24"/>
  <c r="BR33" i="24"/>
  <c r="AW33" i="24"/>
  <c r="BR32" i="24"/>
  <c r="AW32" i="24"/>
  <c r="BR31" i="24"/>
  <c r="BR70" i="24"/>
  <c r="AW66" i="24"/>
  <c r="BR47" i="24"/>
  <c r="AW47" i="24"/>
  <c r="AO47" i="24"/>
  <c r="AO46" i="24"/>
  <c r="AO42" i="24"/>
  <c r="AO38" i="24"/>
  <c r="AO34" i="24"/>
  <c r="BR65" i="24"/>
  <c r="AO43" i="24"/>
  <c r="AO39" i="24"/>
  <c r="AO35" i="24"/>
  <c r="AW31" i="24"/>
  <c r="BR30" i="24"/>
  <c r="AW30" i="24"/>
  <c r="BR29" i="24"/>
  <c r="AW29" i="24"/>
  <c r="BR28" i="24"/>
  <c r="AW28" i="24"/>
  <c r="BR27" i="24"/>
  <c r="AW27" i="24"/>
  <c r="BR26" i="24"/>
  <c r="AW26" i="24"/>
  <c r="BR25" i="24"/>
  <c r="AW25" i="24"/>
  <c r="BR24" i="24"/>
  <c r="AW24" i="24"/>
  <c r="BR23" i="24"/>
  <c r="AW23" i="24"/>
  <c r="BR22" i="24"/>
  <c r="AW22" i="24"/>
  <c r="BR21" i="24"/>
  <c r="AW21" i="24"/>
  <c r="BR20" i="24"/>
  <c r="AW20" i="24"/>
  <c r="BR19" i="24"/>
  <c r="AW19" i="24"/>
  <c r="BR18" i="24"/>
  <c r="AW18" i="24"/>
  <c r="BR17" i="24"/>
  <c r="AW17" i="24"/>
  <c r="BR16" i="24"/>
  <c r="AW16" i="24"/>
  <c r="BR15" i="24"/>
  <c r="AW15" i="24"/>
  <c r="AW14" i="24"/>
  <c r="AO44" i="24"/>
  <c r="AW69" i="24"/>
  <c r="AO45" i="24"/>
  <c r="AO41" i="24"/>
  <c r="AO37" i="24"/>
  <c r="AO33" i="24"/>
  <c r="AO31" i="24"/>
  <c r="AO30" i="24"/>
  <c r="AO29" i="24"/>
  <c r="AO28" i="24"/>
  <c r="AO27" i="24"/>
  <c r="AO26" i="24"/>
  <c r="AO25" i="24"/>
  <c r="AO24" i="24"/>
  <c r="AO23" i="24"/>
  <c r="AO22" i="24"/>
  <c r="AO21" i="24"/>
  <c r="AO20" i="24"/>
  <c r="AO19" i="24"/>
  <c r="AO18" i="24"/>
  <c r="AO17" i="24"/>
  <c r="AO16" i="24"/>
  <c r="AO15" i="24"/>
  <c r="AO14" i="24"/>
  <c r="BR14" i="24"/>
  <c r="AK39" i="24"/>
  <c r="BV75" i="24"/>
  <c r="AO32" i="24"/>
  <c r="AO40" i="24"/>
  <c r="AN73" i="24"/>
  <c r="AN72" i="24"/>
  <c r="AN71" i="24"/>
  <c r="BQ70" i="24"/>
  <c r="AV70" i="24"/>
  <c r="AN70" i="24"/>
  <c r="BQ69" i="24"/>
  <c r="AV69" i="24"/>
  <c r="AN69" i="24"/>
  <c r="BQ68" i="24"/>
  <c r="AV68" i="24"/>
  <c r="AN68" i="24"/>
  <c r="BQ67" i="24"/>
  <c r="AV67" i="24"/>
  <c r="AN67" i="24"/>
  <c r="BQ66" i="24"/>
  <c r="AV66" i="24"/>
  <c r="AN66" i="24"/>
  <c r="BQ65" i="24"/>
  <c r="AV65" i="24"/>
  <c r="AN65" i="24"/>
  <c r="BQ64" i="24"/>
  <c r="AV64" i="24"/>
  <c r="AN63" i="24"/>
  <c r="BQ63" i="24"/>
  <c r="AV63" i="24"/>
  <c r="AV62" i="24"/>
  <c r="BQ61" i="24"/>
  <c r="AV61" i="24"/>
  <c r="BQ60" i="24"/>
  <c r="AV60" i="24"/>
  <c r="BQ59" i="24"/>
  <c r="AV59" i="24"/>
  <c r="BQ58" i="24"/>
  <c r="AV58" i="24"/>
  <c r="BQ57" i="24"/>
  <c r="AV57" i="24"/>
  <c r="BQ56" i="24"/>
  <c r="AV56" i="24"/>
  <c r="BQ55" i="24"/>
  <c r="AV55" i="24"/>
  <c r="BQ54" i="24"/>
  <c r="AV54" i="24"/>
  <c r="BQ53" i="24"/>
  <c r="AV53" i="24"/>
  <c r="BQ52" i="24"/>
  <c r="AV52" i="24"/>
  <c r="BQ51" i="24"/>
  <c r="AV51" i="24"/>
  <c r="BQ50" i="24"/>
  <c r="AV50" i="24"/>
  <c r="BQ49" i="24"/>
  <c r="AV49" i="24"/>
  <c r="BQ48" i="24"/>
  <c r="AV48" i="24"/>
  <c r="BQ47" i="24"/>
  <c r="AV47" i="24"/>
  <c r="AV73" i="24"/>
  <c r="AV72" i="24"/>
  <c r="AV71" i="24"/>
  <c r="AN53" i="24"/>
  <c r="AN52" i="24"/>
  <c r="AN51" i="24"/>
  <c r="AN50" i="24"/>
  <c r="AN49" i="24"/>
  <c r="BQ62" i="24"/>
  <c r="AN64" i="24"/>
  <c r="BQ71" i="24"/>
  <c r="AN60" i="24"/>
  <c r="AN56" i="24"/>
  <c r="AN47" i="24"/>
  <c r="AN61" i="24"/>
  <c r="AN57" i="24"/>
  <c r="AN48" i="24"/>
  <c r="BQ46" i="24"/>
  <c r="AV46" i="24"/>
  <c r="BQ45" i="24"/>
  <c r="AV45" i="24"/>
  <c r="BQ44" i="24"/>
  <c r="AV44" i="24"/>
  <c r="BQ43" i="24"/>
  <c r="AV43" i="24"/>
  <c r="BQ42" i="24"/>
  <c r="AV42" i="24"/>
  <c r="BQ41" i="24"/>
  <c r="AV41" i="24"/>
  <c r="BQ40" i="24"/>
  <c r="AV40" i="24"/>
  <c r="BQ39" i="24"/>
  <c r="AV39" i="24"/>
  <c r="BQ38" i="24"/>
  <c r="AV38" i="24"/>
  <c r="BQ37" i="24"/>
  <c r="AV37" i="24"/>
  <c r="BQ36" i="24"/>
  <c r="AV36" i="24"/>
  <c r="BQ35" i="24"/>
  <c r="AV35" i="24"/>
  <c r="BQ34" i="24"/>
  <c r="AV34" i="24"/>
  <c r="BQ33" i="24"/>
  <c r="AV33" i="24"/>
  <c r="BQ32" i="24"/>
  <c r="AV32" i="24"/>
  <c r="BQ31" i="24"/>
  <c r="BQ72" i="24"/>
  <c r="AN59" i="24"/>
  <c r="AN55" i="24"/>
  <c r="AN46" i="24"/>
  <c r="AN45" i="24"/>
  <c r="AN44" i="24"/>
  <c r="AN43" i="24"/>
  <c r="AN42" i="24"/>
  <c r="AN41" i="24"/>
  <c r="AN40" i="24"/>
  <c r="AN39" i="24"/>
  <c r="AN38" i="24"/>
  <c r="AN37" i="24"/>
  <c r="AN36" i="24"/>
  <c r="AN35" i="24"/>
  <c r="AN34" i="24"/>
  <c r="AN33" i="24"/>
  <c r="AN32" i="24"/>
  <c r="AU14" i="24"/>
  <c r="BP14" i="24"/>
  <c r="BZ75" i="24"/>
  <c r="AU15" i="24"/>
  <c r="BP15" i="24"/>
  <c r="AU16" i="24"/>
  <c r="BP16" i="24"/>
  <c r="AU17" i="24"/>
  <c r="BP17" i="24"/>
  <c r="AU18" i="24"/>
  <c r="BP18" i="24"/>
  <c r="AU19" i="24"/>
  <c r="BP19" i="24"/>
  <c r="AU20" i="24"/>
  <c r="BP20" i="24"/>
  <c r="AU21" i="24"/>
  <c r="BP21" i="24"/>
  <c r="AU22" i="24"/>
  <c r="BP22" i="24"/>
  <c r="AU23" i="24"/>
  <c r="BP23" i="24"/>
  <c r="AU24" i="24"/>
  <c r="BP24" i="24"/>
  <c r="AU25" i="24"/>
  <c r="BP25" i="24"/>
  <c r="AU26" i="24"/>
  <c r="BP26" i="24"/>
  <c r="AU27" i="24"/>
  <c r="BP27" i="24"/>
  <c r="AU28" i="24"/>
  <c r="BP28" i="24"/>
  <c r="AU29" i="24"/>
  <c r="BP29" i="24"/>
  <c r="AU30" i="24"/>
  <c r="BP30" i="24"/>
  <c r="AU31" i="24"/>
  <c r="CA33" i="24"/>
  <c r="AU34" i="24"/>
  <c r="BP34" i="24"/>
  <c r="CA37" i="24"/>
  <c r="AU38" i="24"/>
  <c r="BP38" i="24"/>
  <c r="CA41" i="24"/>
  <c r="AU42" i="24"/>
  <c r="BP42" i="24"/>
  <c r="CA45" i="24"/>
  <c r="AU46" i="24"/>
  <c r="BP46" i="24"/>
  <c r="AN54" i="24"/>
  <c r="AN58" i="24"/>
  <c r="AN62" i="24"/>
  <c r="BO73" i="24"/>
  <c r="AT73" i="24"/>
  <c r="BO72" i="24"/>
  <c r="AT72" i="24"/>
  <c r="BO71" i="24"/>
  <c r="AT71" i="24"/>
  <c r="BO70" i="24"/>
  <c r="AT70" i="24"/>
  <c r="BO69" i="24"/>
  <c r="AT69" i="24"/>
  <c r="BO68" i="24"/>
  <c r="AT68" i="24"/>
  <c r="AT65" i="24"/>
  <c r="AL65" i="24"/>
  <c r="BO62" i="24"/>
  <c r="AL73" i="24"/>
  <c r="AL72" i="24"/>
  <c r="AL71" i="24"/>
  <c r="AT66" i="24"/>
  <c r="AL66" i="24"/>
  <c r="BO65" i="24"/>
  <c r="AL62" i="24"/>
  <c r="AL61" i="24"/>
  <c r="AL60" i="24"/>
  <c r="AL59" i="24"/>
  <c r="AL58" i="24"/>
  <c r="AL57" i="24"/>
  <c r="AL56" i="24"/>
  <c r="AL55" i="24"/>
  <c r="AL54" i="24"/>
  <c r="AL53" i="24"/>
  <c r="AL52" i="24"/>
  <c r="AL51" i="24"/>
  <c r="AL50" i="24"/>
  <c r="AL49" i="24"/>
  <c r="AL48" i="24"/>
  <c r="AL47" i="24"/>
  <c r="BO64" i="24"/>
  <c r="AL64" i="24"/>
  <c r="AT62" i="24"/>
  <c r="BO61" i="24"/>
  <c r="AT61" i="24"/>
  <c r="BO60" i="24"/>
  <c r="AT60" i="24"/>
  <c r="BO59" i="24"/>
  <c r="AT59" i="24"/>
  <c r="BO58" i="24"/>
  <c r="AT58" i="24"/>
  <c r="BO57" i="24"/>
  <c r="AT57" i="24"/>
  <c r="BO56" i="24"/>
  <c r="AT56" i="24"/>
  <c r="BO55" i="24"/>
  <c r="AT55" i="24"/>
  <c r="BO54" i="24"/>
  <c r="AT54" i="24"/>
  <c r="AL68" i="24"/>
  <c r="AL67" i="24"/>
  <c r="AT63" i="24"/>
  <c r="BO53" i="24"/>
  <c r="AT53" i="24"/>
  <c r="BO52" i="24"/>
  <c r="AT52" i="24"/>
  <c r="BO51" i="24"/>
  <c r="AT51" i="24"/>
  <c r="BO50" i="24"/>
  <c r="AT50" i="24"/>
  <c r="BO49" i="24"/>
  <c r="AT49" i="24"/>
  <c r="AL70" i="24"/>
  <c r="AL69" i="24"/>
  <c r="AT67" i="24"/>
  <c r="BO63" i="24"/>
  <c r="AL63" i="24"/>
  <c r="BO66" i="24"/>
  <c r="BO47" i="24"/>
  <c r="AT47" i="24"/>
  <c r="AL46" i="24"/>
  <c r="AL45" i="24"/>
  <c r="AL44" i="24"/>
  <c r="AL43" i="24"/>
  <c r="AL42" i="24"/>
  <c r="AL41" i="24"/>
  <c r="AL40" i="24"/>
  <c r="AL39" i="24"/>
  <c r="AL38" i="24"/>
  <c r="AL37" i="24"/>
  <c r="AL36" i="24"/>
  <c r="AL35" i="24"/>
  <c r="AL34" i="24"/>
  <c r="AL33" i="24"/>
  <c r="AL32" i="24"/>
  <c r="BO67" i="24"/>
  <c r="AT48" i="24"/>
  <c r="BO46" i="24"/>
  <c r="AT46" i="24"/>
  <c r="BO45" i="24"/>
  <c r="AT45" i="24"/>
  <c r="BO44" i="24"/>
  <c r="AT44" i="24"/>
  <c r="BO43" i="24"/>
  <c r="AT43" i="24"/>
  <c r="BO42" i="24"/>
  <c r="AT42" i="24"/>
  <c r="BO41" i="24"/>
  <c r="AT41" i="24"/>
  <c r="BO40" i="24"/>
  <c r="AT40" i="24"/>
  <c r="BO39" i="24"/>
  <c r="AT39" i="24"/>
  <c r="BO38" i="24"/>
  <c r="AT38" i="24"/>
  <c r="BO37" i="24"/>
  <c r="AT37" i="24"/>
  <c r="BO36" i="24"/>
  <c r="AT36" i="24"/>
  <c r="BO35" i="24"/>
  <c r="AT35" i="24"/>
  <c r="BO34" i="24"/>
  <c r="AT34" i="24"/>
  <c r="BO33" i="24"/>
  <c r="AT33" i="24"/>
  <c r="BO32" i="24"/>
  <c r="AT32" i="24"/>
  <c r="BO31" i="24"/>
  <c r="AJ7" i="24"/>
  <c r="BP73" i="24"/>
  <c r="AU73" i="24"/>
  <c r="BP72" i="24"/>
  <c r="AU72" i="24"/>
  <c r="BP71" i="24"/>
  <c r="AU71" i="24"/>
  <c r="BP70" i="24"/>
  <c r="AU70" i="24"/>
  <c r="BP69" i="24"/>
  <c r="AU69" i="24"/>
  <c r="BP68" i="24"/>
  <c r="AU68" i="24"/>
  <c r="BP67" i="24"/>
  <c r="AU67" i="24"/>
  <c r="BP66" i="24"/>
  <c r="AU66" i="24"/>
  <c r="BP65" i="24"/>
  <c r="AU65" i="24"/>
  <c r="AM64" i="24"/>
  <c r="AM63" i="24"/>
  <c r="AM70" i="24"/>
  <c r="AM69" i="24"/>
  <c r="AM68" i="24"/>
  <c r="BP63" i="24"/>
  <c r="AU63" i="24"/>
  <c r="AU62" i="24"/>
  <c r="BP61" i="24"/>
  <c r="AU61" i="24"/>
  <c r="BP60" i="24"/>
  <c r="AU60" i="24"/>
  <c r="BP59" i="24"/>
  <c r="AU59" i="24"/>
  <c r="BP58" i="24"/>
  <c r="AU58" i="24"/>
  <c r="BP57" i="24"/>
  <c r="AU57" i="24"/>
  <c r="BP56" i="24"/>
  <c r="AU56" i="24"/>
  <c r="BP55" i="24"/>
  <c r="AU55" i="24"/>
  <c r="BP54" i="24"/>
  <c r="AU54" i="24"/>
  <c r="AM65" i="24"/>
  <c r="BP62" i="24"/>
  <c r="AM67" i="24"/>
  <c r="AM66" i="24"/>
  <c r="BP53" i="24"/>
  <c r="AU53" i="24"/>
  <c r="BP52" i="24"/>
  <c r="AU52" i="24"/>
  <c r="BP51" i="24"/>
  <c r="AU51" i="24"/>
  <c r="BP50" i="24"/>
  <c r="AU50" i="24"/>
  <c r="BP49" i="24"/>
  <c r="AU49" i="24"/>
  <c r="AM73" i="24"/>
  <c r="AM72" i="24"/>
  <c r="AM71" i="24"/>
  <c r="AU64" i="24"/>
  <c r="AM53" i="24"/>
  <c r="AM52" i="24"/>
  <c r="AM51" i="24"/>
  <c r="AM50" i="24"/>
  <c r="AM49" i="24"/>
  <c r="BP64" i="24"/>
  <c r="AM62" i="24"/>
  <c r="AM61" i="24"/>
  <c r="AM60" i="24"/>
  <c r="AM59" i="24"/>
  <c r="AM58" i="24"/>
  <c r="AM57" i="24"/>
  <c r="AM56" i="24"/>
  <c r="AM55" i="24"/>
  <c r="AM54" i="24"/>
  <c r="BP47" i="24"/>
  <c r="AU47" i="24"/>
  <c r="AM46" i="24"/>
  <c r="AM45" i="24"/>
  <c r="AM44" i="24"/>
  <c r="AM43" i="24"/>
  <c r="AM42" i="24"/>
  <c r="AM41" i="24"/>
  <c r="AM40" i="24"/>
  <c r="AM39" i="24"/>
  <c r="AM38" i="24"/>
  <c r="AM37" i="24"/>
  <c r="AM36" i="24"/>
  <c r="AM35" i="24"/>
  <c r="AM34" i="24"/>
  <c r="AM33" i="24"/>
  <c r="AM32" i="24"/>
  <c r="BP48" i="24"/>
  <c r="AM47" i="24"/>
  <c r="AT14" i="24"/>
  <c r="BO14" i="24"/>
  <c r="BY75" i="24"/>
  <c r="AT15" i="24"/>
  <c r="BO15" i="24"/>
  <c r="AT16" i="24"/>
  <c r="BO16" i="24"/>
  <c r="AT17" i="24"/>
  <c r="BO17" i="24"/>
  <c r="AT18" i="24"/>
  <c r="BO18" i="24"/>
  <c r="AT19" i="24"/>
  <c r="BO19" i="24"/>
  <c r="AT20" i="24"/>
  <c r="BO20" i="24"/>
  <c r="AT21" i="24"/>
  <c r="BO21" i="24"/>
  <c r="AN22" i="24"/>
  <c r="AT22" i="24"/>
  <c r="BO22" i="24"/>
  <c r="AN23" i="24"/>
  <c r="AT23" i="24"/>
  <c r="BO23" i="24"/>
  <c r="AN24" i="24"/>
  <c r="AT24" i="24"/>
  <c r="BO24" i="24"/>
  <c r="AN25" i="24"/>
  <c r="AT25" i="24"/>
  <c r="BO25" i="24"/>
  <c r="AN26" i="24"/>
  <c r="AT26" i="24"/>
  <c r="BO26" i="24"/>
  <c r="AN27" i="24"/>
  <c r="AT27" i="24"/>
  <c r="BO27" i="24"/>
  <c r="AN28" i="24"/>
  <c r="AT28" i="24"/>
  <c r="BO28" i="24"/>
  <c r="AN29" i="24"/>
  <c r="AT29" i="24"/>
  <c r="BO29" i="24"/>
  <c r="AN30" i="24"/>
  <c r="AT30" i="24"/>
  <c r="BO30" i="24"/>
  <c r="AN31" i="24"/>
  <c r="AT31" i="24"/>
  <c r="BP31" i="24"/>
  <c r="CA34" i="24"/>
  <c r="AU35" i="24"/>
  <c r="BP35" i="24"/>
  <c r="CA38" i="24"/>
  <c r="AU39" i="24"/>
  <c r="BP39" i="24"/>
  <c r="CA42" i="24"/>
  <c r="AU43" i="24"/>
  <c r="BP43" i="24"/>
  <c r="CA46" i="24"/>
  <c r="AU48" i="24"/>
  <c r="CA48" i="24"/>
  <c r="F80" i="24"/>
  <c r="F88" i="24"/>
  <c r="AK73" i="23"/>
  <c r="AK72" i="23"/>
  <c r="AK71" i="23"/>
  <c r="AK70" i="23"/>
  <c r="AK69" i="23"/>
  <c r="AK68" i="23"/>
  <c r="AK67" i="23"/>
  <c r="AK66" i="23"/>
  <c r="AK65" i="23"/>
  <c r="BN73" i="23"/>
  <c r="AS73" i="23"/>
  <c r="BN72" i="23"/>
  <c r="AS72" i="23"/>
  <c r="BN71" i="23"/>
  <c r="AS71" i="23"/>
  <c r="BN64" i="23"/>
  <c r="AS64" i="23"/>
  <c r="BN63" i="23"/>
  <c r="AS63" i="23"/>
  <c r="BN62" i="23"/>
  <c r="AS69" i="23"/>
  <c r="BN67" i="23"/>
  <c r="AS65" i="23"/>
  <c r="AK63" i="23"/>
  <c r="AK59" i="23"/>
  <c r="AK58" i="23"/>
  <c r="AK57" i="23"/>
  <c r="AK56" i="23"/>
  <c r="AK55" i="23"/>
  <c r="BN70" i="23"/>
  <c r="AS68" i="23"/>
  <c r="BN66" i="23"/>
  <c r="BN69" i="23"/>
  <c r="AK64" i="23"/>
  <c r="AK61" i="23"/>
  <c r="AS60" i="23"/>
  <c r="BN54" i="23"/>
  <c r="AS54" i="23"/>
  <c r="AK54" i="23"/>
  <c r="BN53" i="23"/>
  <c r="AS53" i="23"/>
  <c r="AK53" i="23"/>
  <c r="BN52" i="23"/>
  <c r="AS52" i="23"/>
  <c r="AK52" i="23"/>
  <c r="BN51" i="23"/>
  <c r="AS51" i="23"/>
  <c r="AK51" i="23"/>
  <c r="BN50" i="23"/>
  <c r="AS50" i="23"/>
  <c r="AK50" i="23"/>
  <c r="BN49" i="23"/>
  <c r="AS49" i="23"/>
  <c r="AK49" i="23"/>
  <c r="BN48" i="23"/>
  <c r="AS48" i="23"/>
  <c r="AK48" i="23"/>
  <c r="BN47" i="23"/>
  <c r="AS47" i="23"/>
  <c r="AK47" i="23"/>
  <c r="BN46" i="23"/>
  <c r="AS46" i="23"/>
  <c r="AK46" i="23"/>
  <c r="BN45" i="23"/>
  <c r="AS45" i="23"/>
  <c r="AS66" i="23"/>
  <c r="BN61" i="23"/>
  <c r="AK60" i="23"/>
  <c r="BN44" i="23"/>
  <c r="AS44" i="23"/>
  <c r="BN43" i="23"/>
  <c r="AS43" i="23"/>
  <c r="BN42" i="23"/>
  <c r="AS42" i="23"/>
  <c r="BN41" i="23"/>
  <c r="AS41" i="23"/>
  <c r="BN40" i="23"/>
  <c r="AS40" i="23"/>
  <c r="BN39" i="23"/>
  <c r="AS39" i="23"/>
  <c r="BN38" i="23"/>
  <c r="AS38" i="23"/>
  <c r="BN37" i="23"/>
  <c r="AS37" i="23"/>
  <c r="BN36" i="23"/>
  <c r="AS36" i="23"/>
  <c r="BN35" i="23"/>
  <c r="AS35" i="23"/>
  <c r="BN34" i="23"/>
  <c r="AS34" i="23"/>
  <c r="BN33" i="23"/>
  <c r="AS33" i="23"/>
  <c r="BN32" i="23"/>
  <c r="AS32" i="23"/>
  <c r="BN31" i="23"/>
  <c r="AS31" i="23"/>
  <c r="BN30" i="23"/>
  <c r="AS30" i="23"/>
  <c r="BN29" i="23"/>
  <c r="AS29" i="23"/>
  <c r="BN28" i="23"/>
  <c r="AS28" i="23"/>
  <c r="BN27" i="23"/>
  <c r="AS27" i="23"/>
  <c r="BN26" i="23"/>
  <c r="AS26" i="23"/>
  <c r="BN25" i="23"/>
  <c r="AS25" i="23"/>
  <c r="BN24" i="23"/>
  <c r="AS24" i="23"/>
  <c r="BN23" i="23"/>
  <c r="AS23" i="23"/>
  <c r="BN22" i="23"/>
  <c r="AS22" i="23"/>
  <c r="BN21" i="23"/>
  <c r="AS21" i="23"/>
  <c r="BN20" i="23"/>
  <c r="AS20" i="23"/>
  <c r="BN19" i="23"/>
  <c r="AS19" i="23"/>
  <c r="AS70" i="23"/>
  <c r="BN68" i="23"/>
  <c r="AS62" i="23"/>
  <c r="BN59" i="23"/>
  <c r="AS59" i="23"/>
  <c r="BN58" i="23"/>
  <c r="AS58" i="23"/>
  <c r="BN57" i="23"/>
  <c r="AS57" i="23"/>
  <c r="BN56" i="23"/>
  <c r="AS56" i="23"/>
  <c r="BN55" i="23"/>
  <c r="AS55" i="23"/>
  <c r="AK44" i="23"/>
  <c r="AK40" i="23"/>
  <c r="AK37" i="23"/>
  <c r="AK33" i="23"/>
  <c r="AK29" i="23"/>
  <c r="AK25" i="23"/>
  <c r="AS67" i="23"/>
  <c r="BN65" i="23"/>
  <c r="AK62" i="23"/>
  <c r="AS61" i="23"/>
  <c r="BN60" i="23"/>
  <c r="AK43" i="23"/>
  <c r="AK39" i="23"/>
  <c r="AK36" i="23"/>
  <c r="AK32" i="23"/>
  <c r="AK28" i="23"/>
  <c r="AK24" i="23"/>
  <c r="AK20" i="23"/>
  <c r="AK18" i="23"/>
  <c r="AK17" i="23"/>
  <c r="AK16" i="23"/>
  <c r="AK15" i="23"/>
  <c r="AK14" i="23"/>
  <c r="AK42" i="23"/>
  <c r="AK38" i="23"/>
  <c r="AK22" i="23"/>
  <c r="AK35" i="23"/>
  <c r="AK31" i="23"/>
  <c r="AK26" i="23"/>
  <c r="AO73" i="23"/>
  <c r="AO72" i="23"/>
  <c r="AO71" i="23"/>
  <c r="AO70" i="23"/>
  <c r="AO69" i="23"/>
  <c r="AO68" i="23"/>
  <c r="AO67" i="23"/>
  <c r="AO66" i="23"/>
  <c r="AO65" i="23"/>
  <c r="BR64" i="23"/>
  <c r="AW64" i="23"/>
  <c r="BR63" i="23"/>
  <c r="AW63" i="23"/>
  <c r="BR62" i="23"/>
  <c r="BR70" i="23"/>
  <c r="AW70" i="23"/>
  <c r="BR69" i="23"/>
  <c r="AW69" i="23"/>
  <c r="BR68" i="23"/>
  <c r="AW68" i="23"/>
  <c r="BR67" i="23"/>
  <c r="AW67" i="23"/>
  <c r="BR66" i="23"/>
  <c r="AW66" i="23"/>
  <c r="BR65" i="23"/>
  <c r="AW65" i="23"/>
  <c r="BR73" i="23"/>
  <c r="AW73" i="23"/>
  <c r="AO59" i="23"/>
  <c r="AO58" i="23"/>
  <c r="AO57" i="23"/>
  <c r="AO56" i="23"/>
  <c r="AO55" i="23"/>
  <c r="BR72" i="23"/>
  <c r="AW72" i="23"/>
  <c r="AO64" i="23"/>
  <c r="AO62" i="23"/>
  <c r="AO61" i="23"/>
  <c r="AO60" i="23"/>
  <c r="AW71" i="23"/>
  <c r="AW61" i="23"/>
  <c r="BR59" i="23"/>
  <c r="AW59" i="23"/>
  <c r="BR58" i="23"/>
  <c r="AW58" i="23"/>
  <c r="BR57" i="23"/>
  <c r="AW57" i="23"/>
  <c r="BR56" i="23"/>
  <c r="AW56" i="23"/>
  <c r="BR55" i="23"/>
  <c r="AW55" i="23"/>
  <c r="AO63" i="23"/>
  <c r="AW60" i="23"/>
  <c r="BR44" i="23"/>
  <c r="AW44" i="23"/>
  <c r="BR43" i="23"/>
  <c r="AW43" i="23"/>
  <c r="BR42" i="23"/>
  <c r="AW42" i="23"/>
  <c r="BR41" i="23"/>
  <c r="AW41" i="23"/>
  <c r="BR40" i="23"/>
  <c r="AW40" i="23"/>
  <c r="BR39" i="23"/>
  <c r="AW39" i="23"/>
  <c r="BR38" i="23"/>
  <c r="AW38" i="23"/>
  <c r="BR37" i="23"/>
  <c r="AW37" i="23"/>
  <c r="BR36" i="23"/>
  <c r="AW36" i="23"/>
  <c r="BR35" i="23"/>
  <c r="AW35" i="23"/>
  <c r="BR34" i="23"/>
  <c r="AW34" i="23"/>
  <c r="BR33" i="23"/>
  <c r="AW33" i="23"/>
  <c r="BR32" i="23"/>
  <c r="AW32" i="23"/>
  <c r="BR31" i="23"/>
  <c r="AW31" i="23"/>
  <c r="BR30" i="23"/>
  <c r="AW30" i="23"/>
  <c r="BR29" i="23"/>
  <c r="AW29" i="23"/>
  <c r="BR28" i="23"/>
  <c r="AW28" i="23"/>
  <c r="BR27" i="23"/>
  <c r="AW27" i="23"/>
  <c r="BR26" i="23"/>
  <c r="AW26" i="23"/>
  <c r="BR25" i="23"/>
  <c r="AW25" i="23"/>
  <c r="BR24" i="23"/>
  <c r="AW24" i="23"/>
  <c r="BR23" i="23"/>
  <c r="AW23" i="23"/>
  <c r="BR22" i="23"/>
  <c r="AW22" i="23"/>
  <c r="BR21" i="23"/>
  <c r="AW21" i="23"/>
  <c r="BR20" i="23"/>
  <c r="AW20" i="23"/>
  <c r="BR19" i="23"/>
  <c r="AW19" i="23"/>
  <c r="BR18" i="23"/>
  <c r="AO42" i="23"/>
  <c r="AO38" i="23"/>
  <c r="AO36" i="23"/>
  <c r="AO32" i="23"/>
  <c r="AO28" i="23"/>
  <c r="AO24" i="23"/>
  <c r="BR71" i="23"/>
  <c r="AW54" i="23"/>
  <c r="AW53" i="23"/>
  <c r="AW52" i="23"/>
  <c r="AW62" i="23"/>
  <c r="BR54" i="23"/>
  <c r="AO54" i="23"/>
  <c r="BR53" i="23"/>
  <c r="AO53" i="23"/>
  <c r="BR52" i="23"/>
  <c r="AO52" i="23"/>
  <c r="BR51" i="23"/>
  <c r="AO51" i="23"/>
  <c r="BR50" i="23"/>
  <c r="AO50" i="23"/>
  <c r="BR49" i="23"/>
  <c r="AO49" i="23"/>
  <c r="BR48" i="23"/>
  <c r="AO48" i="23"/>
  <c r="BR47" i="23"/>
  <c r="AO47" i="23"/>
  <c r="BR46" i="23"/>
  <c r="AO46" i="23"/>
  <c r="BR45" i="23"/>
  <c r="AO45" i="23"/>
  <c r="AO41" i="23"/>
  <c r="AO35" i="23"/>
  <c r="AO31" i="23"/>
  <c r="AO27" i="23"/>
  <c r="AO23" i="23"/>
  <c r="AO19" i="23"/>
  <c r="AO18" i="23"/>
  <c r="AO17" i="23"/>
  <c r="AO16" i="23"/>
  <c r="AO15" i="23"/>
  <c r="AO14" i="23"/>
  <c r="BR60" i="23"/>
  <c r="AW51" i="23"/>
  <c r="AW49" i="23"/>
  <c r="AW47" i="23"/>
  <c r="AW45" i="23"/>
  <c r="AO43" i="23"/>
  <c r="AO39" i="23"/>
  <c r="AO37" i="23"/>
  <c r="AO33" i="23"/>
  <c r="AO29" i="23"/>
  <c r="AO26" i="23"/>
  <c r="AW18" i="23"/>
  <c r="BR17" i="23"/>
  <c r="AW17" i="23"/>
  <c r="BR16" i="23"/>
  <c r="AW16" i="23"/>
  <c r="BR15" i="23"/>
  <c r="AW15" i="23"/>
  <c r="BR14" i="23"/>
  <c r="AW14" i="23"/>
  <c r="AO44" i="23"/>
  <c r="AO40" i="23"/>
  <c r="AO21" i="23"/>
  <c r="AJ10" i="23"/>
  <c r="AL15" i="23"/>
  <c r="AT15" i="23"/>
  <c r="BN15" i="23"/>
  <c r="AL17" i="23"/>
  <c r="AT17" i="23"/>
  <c r="BN17" i="23"/>
  <c r="AT23" i="23"/>
  <c r="AT27" i="23"/>
  <c r="CA42" i="23"/>
  <c r="BR61" i="23"/>
  <c r="BO17" i="23"/>
  <c r="AL28" i="23"/>
  <c r="AJ6" i="23"/>
  <c r="BP73" i="23"/>
  <c r="AU73" i="23"/>
  <c r="BP72" i="23"/>
  <c r="AU72" i="23"/>
  <c r="BP71" i="23"/>
  <c r="AU71" i="23"/>
  <c r="BP70" i="23"/>
  <c r="AU70" i="23"/>
  <c r="BP69" i="23"/>
  <c r="AU69" i="23"/>
  <c r="BP68" i="23"/>
  <c r="AU68" i="23"/>
  <c r="BP67" i="23"/>
  <c r="AU67" i="23"/>
  <c r="BP66" i="23"/>
  <c r="AU66" i="23"/>
  <c r="BP65" i="23"/>
  <c r="AU65" i="23"/>
  <c r="AM64" i="23"/>
  <c r="AM63" i="23"/>
  <c r="AM71" i="23"/>
  <c r="AM68" i="23"/>
  <c r="BP63" i="23"/>
  <c r="AU63" i="23"/>
  <c r="AU62" i="23"/>
  <c r="AM62" i="23"/>
  <c r="BP61" i="23"/>
  <c r="AU61" i="23"/>
  <c r="AM61" i="23"/>
  <c r="BP60" i="23"/>
  <c r="AU60" i="23"/>
  <c r="AM60" i="23"/>
  <c r="BP59" i="23"/>
  <c r="AU59" i="23"/>
  <c r="BP58" i="23"/>
  <c r="AU58" i="23"/>
  <c r="BP57" i="23"/>
  <c r="AU57" i="23"/>
  <c r="BP56" i="23"/>
  <c r="AU56" i="23"/>
  <c r="BP55" i="23"/>
  <c r="AU55" i="23"/>
  <c r="AM67" i="23"/>
  <c r="BP62" i="23"/>
  <c r="AM66" i="23"/>
  <c r="AM59" i="23"/>
  <c r="AM58" i="23"/>
  <c r="AM57" i="23"/>
  <c r="AM56" i="23"/>
  <c r="AM55" i="23"/>
  <c r="AM69" i="23"/>
  <c r="AM54" i="23"/>
  <c r="AM53" i="23"/>
  <c r="AM52" i="23"/>
  <c r="AM51" i="23"/>
  <c r="AM50" i="23"/>
  <c r="AM49" i="23"/>
  <c r="AM48" i="23"/>
  <c r="AM47" i="23"/>
  <c r="AM46" i="23"/>
  <c r="AM45" i="23"/>
  <c r="AM44" i="23"/>
  <c r="AM43" i="23"/>
  <c r="AM42" i="23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72" i="23"/>
  <c r="BP54" i="23"/>
  <c r="BP53" i="23"/>
  <c r="BP52" i="23"/>
  <c r="BP51" i="23"/>
  <c r="BP50" i="23"/>
  <c r="BP49" i="23"/>
  <c r="BP48" i="23"/>
  <c r="BP47" i="23"/>
  <c r="BP46" i="23"/>
  <c r="BP45" i="23"/>
  <c r="BP44" i="23"/>
  <c r="AU44" i="23"/>
  <c r="BP40" i="23"/>
  <c r="AU40" i="23"/>
  <c r="BP35" i="23"/>
  <c r="AU35" i="23"/>
  <c r="BP31" i="23"/>
  <c r="AU31" i="23"/>
  <c r="BP27" i="23"/>
  <c r="AU27" i="23"/>
  <c r="BP23" i="23"/>
  <c r="AU23" i="23"/>
  <c r="AM70" i="23"/>
  <c r="AU64" i="23"/>
  <c r="AM73" i="23"/>
  <c r="BP64" i="23"/>
  <c r="BP43" i="23"/>
  <c r="AU43" i="23"/>
  <c r="BP39" i="23"/>
  <c r="AU39" i="23"/>
  <c r="BP34" i="23"/>
  <c r="AU34" i="23"/>
  <c r="BP30" i="23"/>
  <c r="AU30" i="23"/>
  <c r="BP26" i="23"/>
  <c r="AU26" i="23"/>
  <c r="BP22" i="23"/>
  <c r="AU22" i="23"/>
  <c r="BP18" i="23"/>
  <c r="AU18" i="23"/>
  <c r="BP17" i="23"/>
  <c r="AU17" i="23"/>
  <c r="BP16" i="23"/>
  <c r="AU16" i="23"/>
  <c r="BP15" i="23"/>
  <c r="AU15" i="23"/>
  <c r="BP14" i="23"/>
  <c r="AU14" i="23"/>
  <c r="BP41" i="23"/>
  <c r="AU41" i="23"/>
  <c r="BP36" i="23"/>
  <c r="BP32" i="23"/>
  <c r="BP28" i="23"/>
  <c r="AU20" i="23"/>
  <c r="BP19" i="23"/>
  <c r="AU53" i="23"/>
  <c r="AU51" i="23"/>
  <c r="AU49" i="23"/>
  <c r="AU47" i="23"/>
  <c r="AU45" i="23"/>
  <c r="BP37" i="23"/>
  <c r="BP33" i="23"/>
  <c r="BP29" i="23"/>
  <c r="AU25" i="23"/>
  <c r="AU19" i="23"/>
  <c r="AL14" i="23"/>
  <c r="AT14" i="23"/>
  <c r="BN14" i="23"/>
  <c r="BV75" i="23"/>
  <c r="AL16" i="23"/>
  <c r="AT16" i="23"/>
  <c r="BN16" i="23"/>
  <c r="AL18" i="23"/>
  <c r="AT18" i="23"/>
  <c r="BN18" i="23"/>
  <c r="AK19" i="23"/>
  <c r="BP20" i="23"/>
  <c r="BP21" i="23"/>
  <c r="AT24" i="23"/>
  <c r="AO25" i="23"/>
  <c r="BP25" i="23"/>
  <c r="AU29" i="23"/>
  <c r="AK30" i="23"/>
  <c r="AU33" i="23"/>
  <c r="AK34" i="23"/>
  <c r="AU37" i="23"/>
  <c r="BP42" i="23"/>
  <c r="AK45" i="23"/>
  <c r="AW48" i="23"/>
  <c r="AU50" i="23"/>
  <c r="BO73" i="23"/>
  <c r="AT73" i="23"/>
  <c r="BO72" i="23"/>
  <c r="AT72" i="23"/>
  <c r="BO71" i="23"/>
  <c r="AT71" i="23"/>
  <c r="AL73" i="23"/>
  <c r="AL72" i="23"/>
  <c r="AL71" i="23"/>
  <c r="BO64" i="23"/>
  <c r="AT64" i="23"/>
  <c r="BO63" i="23"/>
  <c r="AT63" i="23"/>
  <c r="BO62" i="23"/>
  <c r="AT62" i="23"/>
  <c r="BO61" i="23"/>
  <c r="AT61" i="23"/>
  <c r="BO60" i="23"/>
  <c r="AT60" i="23"/>
  <c r="AT70" i="23"/>
  <c r="BO68" i="23"/>
  <c r="AL67" i="23"/>
  <c r="AT66" i="23"/>
  <c r="AL64" i="23"/>
  <c r="AL70" i="23"/>
  <c r="AT69" i="23"/>
  <c r="BO67" i="23"/>
  <c r="AL66" i="23"/>
  <c r="AT65" i="23"/>
  <c r="AL63" i="23"/>
  <c r="AL59" i="23"/>
  <c r="AL58" i="23"/>
  <c r="AL57" i="23"/>
  <c r="AL56" i="23"/>
  <c r="AL55" i="23"/>
  <c r="AL54" i="23"/>
  <c r="AL53" i="23"/>
  <c r="AL52" i="23"/>
  <c r="AL51" i="23"/>
  <c r="AL50" i="23"/>
  <c r="AL49" i="23"/>
  <c r="AL48" i="23"/>
  <c r="AL47" i="23"/>
  <c r="AL46" i="23"/>
  <c r="AL69" i="23"/>
  <c r="AT68" i="23"/>
  <c r="BO66" i="23"/>
  <c r="AL62" i="23"/>
  <c r="AL45" i="23"/>
  <c r="AL44" i="23"/>
  <c r="AL43" i="23"/>
  <c r="AL42" i="23"/>
  <c r="AL41" i="23"/>
  <c r="AL40" i="23"/>
  <c r="AL39" i="23"/>
  <c r="AL38" i="23"/>
  <c r="BO69" i="23"/>
  <c r="AL61" i="23"/>
  <c r="BO54" i="23"/>
  <c r="AT54" i="23"/>
  <c r="BO53" i="23"/>
  <c r="AT53" i="23"/>
  <c r="BO52" i="23"/>
  <c r="AT52" i="23"/>
  <c r="BO51" i="23"/>
  <c r="AT51" i="23"/>
  <c r="BO50" i="23"/>
  <c r="AT50" i="23"/>
  <c r="BO49" i="23"/>
  <c r="AT49" i="23"/>
  <c r="BO48" i="23"/>
  <c r="AT48" i="23"/>
  <c r="BO47" i="23"/>
  <c r="AT47" i="23"/>
  <c r="BO46" i="23"/>
  <c r="AT46" i="23"/>
  <c r="BO45" i="23"/>
  <c r="AT45" i="23"/>
  <c r="AT67" i="23"/>
  <c r="BO65" i="23"/>
  <c r="BO43" i="23"/>
  <c r="AT43" i="23"/>
  <c r="BO39" i="23"/>
  <c r="AT39" i="23"/>
  <c r="BO34" i="23"/>
  <c r="AT34" i="23"/>
  <c r="AL34" i="23"/>
  <c r="BO30" i="23"/>
  <c r="AT30" i="23"/>
  <c r="AL30" i="23"/>
  <c r="BO26" i="23"/>
  <c r="AT26" i="23"/>
  <c r="AL26" i="23"/>
  <c r="BO22" i="23"/>
  <c r="AT22" i="23"/>
  <c r="AL22" i="23"/>
  <c r="BO70" i="23"/>
  <c r="AL65" i="23"/>
  <c r="AL60" i="23"/>
  <c r="BO59" i="23"/>
  <c r="AT59" i="23"/>
  <c r="BO58" i="23"/>
  <c r="AT58" i="23"/>
  <c r="BO57" i="23"/>
  <c r="AT57" i="23"/>
  <c r="BO56" i="23"/>
  <c r="AT56" i="23"/>
  <c r="BO55" i="23"/>
  <c r="AT55" i="23"/>
  <c r="BO42" i="23"/>
  <c r="AT42" i="23"/>
  <c r="BO38" i="23"/>
  <c r="AT38" i="23"/>
  <c r="BO37" i="23"/>
  <c r="AT37" i="23"/>
  <c r="AL37" i="23"/>
  <c r="BO33" i="23"/>
  <c r="AT33" i="23"/>
  <c r="AL33" i="23"/>
  <c r="BO29" i="23"/>
  <c r="AT29" i="23"/>
  <c r="AL29" i="23"/>
  <c r="BO25" i="23"/>
  <c r="AT25" i="23"/>
  <c r="AL25" i="23"/>
  <c r="BO21" i="23"/>
  <c r="AT21" i="23"/>
  <c r="AL21" i="23"/>
  <c r="AL68" i="23"/>
  <c r="BO44" i="23"/>
  <c r="AT44" i="23"/>
  <c r="BO40" i="23"/>
  <c r="AT40" i="23"/>
  <c r="BO35" i="23"/>
  <c r="AL35" i="23"/>
  <c r="BO31" i="23"/>
  <c r="AL31" i="23"/>
  <c r="AT28" i="23"/>
  <c r="BO24" i="23"/>
  <c r="BO23" i="23"/>
  <c r="BO20" i="23"/>
  <c r="AL20" i="23"/>
  <c r="BO41" i="23"/>
  <c r="AT41" i="23"/>
  <c r="BO36" i="23"/>
  <c r="AL36" i="23"/>
  <c r="BO32" i="23"/>
  <c r="AL32" i="23"/>
  <c r="BO28" i="23"/>
  <c r="BO27" i="23"/>
  <c r="AL24" i="23"/>
  <c r="AL23" i="23"/>
  <c r="AT20" i="23"/>
  <c r="BO19" i="23"/>
  <c r="AL19" i="23"/>
  <c r="AJ7" i="23"/>
  <c r="BO15" i="23"/>
  <c r="AT19" i="23"/>
  <c r="AT31" i="23"/>
  <c r="AT35" i="23"/>
  <c r="AM14" i="23"/>
  <c r="BO14" i="23"/>
  <c r="AS15" i="23"/>
  <c r="AM16" i="23"/>
  <c r="BO16" i="23"/>
  <c r="AS17" i="23"/>
  <c r="AM18" i="23"/>
  <c r="BO18" i="23"/>
  <c r="AK21" i="23"/>
  <c r="AO22" i="23"/>
  <c r="AU24" i="23"/>
  <c r="BP24" i="23"/>
  <c r="AU28" i="23"/>
  <c r="AO30" i="23"/>
  <c r="AT32" i="23"/>
  <c r="AO34" i="23"/>
  <c r="AT36" i="23"/>
  <c r="AU38" i="23"/>
  <c r="CA38" i="23"/>
  <c r="AW50" i="23"/>
  <c r="AU52" i="23"/>
  <c r="BY75" i="23"/>
  <c r="CA22" i="23"/>
  <c r="AN73" i="23"/>
  <c r="AN72" i="23"/>
  <c r="AN71" i="23"/>
  <c r="BQ70" i="23"/>
  <c r="AV70" i="23"/>
  <c r="AN70" i="23"/>
  <c r="BQ69" i="23"/>
  <c r="AV69" i="23"/>
  <c r="AN69" i="23"/>
  <c r="BQ68" i="23"/>
  <c r="AV68" i="23"/>
  <c r="AN68" i="23"/>
  <c r="BQ67" i="23"/>
  <c r="AV67" i="23"/>
  <c r="AN67" i="23"/>
  <c r="BQ66" i="23"/>
  <c r="AV66" i="23"/>
  <c r="AN66" i="23"/>
  <c r="BQ65" i="23"/>
  <c r="AV65" i="23"/>
  <c r="AN65" i="23"/>
  <c r="BQ73" i="23"/>
  <c r="AV73" i="23"/>
  <c r="BQ72" i="23"/>
  <c r="AV72" i="23"/>
  <c r="BQ71" i="23"/>
  <c r="AV71" i="23"/>
  <c r="AN64" i="23"/>
  <c r="AN63" i="23"/>
  <c r="AN62" i="23"/>
  <c r="AN61" i="23"/>
  <c r="AN60" i="23"/>
  <c r="BQ64" i="23"/>
  <c r="AV64" i="23"/>
  <c r="BQ63" i="23"/>
  <c r="AV63" i="23"/>
  <c r="AV62" i="23"/>
  <c r="BQ61" i="23"/>
  <c r="AV61" i="23"/>
  <c r="BQ60" i="23"/>
  <c r="AV60" i="23"/>
  <c r="BQ59" i="23"/>
  <c r="AV59" i="23"/>
  <c r="BQ58" i="23"/>
  <c r="AV58" i="23"/>
  <c r="BQ57" i="23"/>
  <c r="AV57" i="23"/>
  <c r="BQ56" i="23"/>
  <c r="AV56" i="23"/>
  <c r="BQ55" i="23"/>
  <c r="AV55" i="23"/>
  <c r="BQ54" i="23"/>
  <c r="AV54" i="23"/>
  <c r="BQ53" i="23"/>
  <c r="AV53" i="23"/>
  <c r="BQ52" i="23"/>
  <c r="AV52" i="23"/>
  <c r="BQ51" i="23"/>
  <c r="AV51" i="23"/>
  <c r="BQ50" i="23"/>
  <c r="AV50" i="23"/>
  <c r="BQ49" i="23"/>
  <c r="AV49" i="23"/>
  <c r="BQ48" i="23"/>
  <c r="AV48" i="23"/>
  <c r="BQ47" i="23"/>
  <c r="AV47" i="23"/>
  <c r="BQ46" i="23"/>
  <c r="AV46" i="23"/>
  <c r="BQ45" i="23"/>
  <c r="AV45" i="23"/>
  <c r="BQ44" i="23"/>
  <c r="AV44" i="23"/>
  <c r="BQ43" i="23"/>
  <c r="AV43" i="23"/>
  <c r="BQ42" i="23"/>
  <c r="AV42" i="23"/>
  <c r="BQ41" i="23"/>
  <c r="AV41" i="23"/>
  <c r="BQ40" i="23"/>
  <c r="AV40" i="23"/>
  <c r="BQ39" i="23"/>
  <c r="AV39" i="23"/>
  <c r="BQ38" i="23"/>
  <c r="AV38" i="23"/>
  <c r="AN59" i="23"/>
  <c r="AN58" i="23"/>
  <c r="AN57" i="23"/>
  <c r="AN56" i="23"/>
  <c r="AN55" i="23"/>
  <c r="BZ75" i="23"/>
  <c r="AV19" i="23"/>
  <c r="BQ19" i="23"/>
  <c r="AN22" i="23"/>
  <c r="AV23" i="23"/>
  <c r="BQ23" i="23"/>
  <c r="AN26" i="23"/>
  <c r="AV27" i="23"/>
  <c r="BQ27" i="23"/>
  <c r="AN30" i="23"/>
  <c r="AV31" i="23"/>
  <c r="BQ31" i="23"/>
  <c r="AN34" i="23"/>
  <c r="AV35" i="23"/>
  <c r="BQ35" i="23"/>
  <c r="CA39" i="23"/>
  <c r="CA75" i="23" s="1"/>
  <c r="AN40" i="23"/>
  <c r="CA43" i="23"/>
  <c r="AN44" i="23"/>
  <c r="BQ28" i="23"/>
  <c r="AN31" i="23"/>
  <c r="AV32" i="23"/>
  <c r="BQ32" i="23"/>
  <c r="AN35" i="23"/>
  <c r="AV36" i="23"/>
  <c r="BQ36" i="23"/>
  <c r="AN41" i="23"/>
  <c r="AN45" i="23"/>
  <c r="AN46" i="23"/>
  <c r="AN47" i="23"/>
  <c r="AN48" i="23"/>
  <c r="AN49" i="23"/>
  <c r="AN50" i="23"/>
  <c r="AN51" i="23"/>
  <c r="AN52" i="23"/>
  <c r="AN53" i="23"/>
  <c r="AN54" i="23"/>
  <c r="F80" i="23"/>
  <c r="F88" i="23"/>
  <c r="BY75" i="22"/>
  <c r="CA14" i="22"/>
  <c r="AM73" i="22"/>
  <c r="AM72" i="22"/>
  <c r="AM71" i="22"/>
  <c r="AM70" i="22"/>
  <c r="AM69" i="22"/>
  <c r="AM68" i="22"/>
  <c r="BP73" i="22"/>
  <c r="AU73" i="22"/>
  <c r="BP72" i="22"/>
  <c r="AU72" i="22"/>
  <c r="BP71" i="22"/>
  <c r="AU71" i="22"/>
  <c r="BP70" i="22"/>
  <c r="AU70" i="22"/>
  <c r="BP69" i="22"/>
  <c r="AU69" i="22"/>
  <c r="BP68" i="22"/>
  <c r="AU68" i="22"/>
  <c r="BP67" i="22"/>
  <c r="AU67" i="22"/>
  <c r="BP66" i="22"/>
  <c r="AU66" i="22"/>
  <c r="BP65" i="22"/>
  <c r="AU65" i="22"/>
  <c r="BP64" i="22"/>
  <c r="AU64" i="22"/>
  <c r="BP63" i="22"/>
  <c r="AU63" i="22"/>
  <c r="BP62" i="22"/>
  <c r="AU62" i="22"/>
  <c r="BP61" i="22"/>
  <c r="AU61" i="22"/>
  <c r="BP60" i="22"/>
  <c r="AU60" i="22"/>
  <c r="BP59" i="22"/>
  <c r="AU59" i="22"/>
  <c r="BP58" i="22"/>
  <c r="AM64" i="22"/>
  <c r="AM63" i="22"/>
  <c r="AM62" i="22"/>
  <c r="AM61" i="22"/>
  <c r="AM60" i="22"/>
  <c r="AM59" i="22"/>
  <c r="AM58" i="22"/>
  <c r="AM57" i="22"/>
  <c r="AM56" i="22"/>
  <c r="AM55" i="22"/>
  <c r="AM67" i="22"/>
  <c r="AM65" i="22"/>
  <c r="BP55" i="22"/>
  <c r="AU55" i="22"/>
  <c r="BP54" i="22"/>
  <c r="AU54" i="22"/>
  <c r="AM54" i="22"/>
  <c r="BP56" i="22"/>
  <c r="AU56" i="22"/>
  <c r="BP53" i="22"/>
  <c r="AU53" i="22"/>
  <c r="BP52" i="22"/>
  <c r="AU52" i="22"/>
  <c r="BP51" i="22"/>
  <c r="AU51" i="22"/>
  <c r="BP50" i="22"/>
  <c r="AU50" i="22"/>
  <c r="BP49" i="22"/>
  <c r="AU49" i="22"/>
  <c r="BP48" i="22"/>
  <c r="AU48" i="22"/>
  <c r="BP47" i="22"/>
  <c r="AU47" i="22"/>
  <c r="BP46" i="22"/>
  <c r="AU46" i="22"/>
  <c r="BP45" i="22"/>
  <c r="AU58" i="22"/>
  <c r="AM53" i="22"/>
  <c r="AM52" i="22"/>
  <c r="AM51" i="22"/>
  <c r="AM50" i="22"/>
  <c r="AM49" i="22"/>
  <c r="AM48" i="22"/>
  <c r="AM47" i="22"/>
  <c r="AM46" i="22"/>
  <c r="AM45" i="22"/>
  <c r="AM44" i="22"/>
  <c r="AM43" i="22"/>
  <c r="AM42" i="22"/>
  <c r="AM41" i="22"/>
  <c r="BP57" i="22"/>
  <c r="BP44" i="22"/>
  <c r="AU44" i="22"/>
  <c r="BP40" i="22"/>
  <c r="AM40" i="22"/>
  <c r="AM39" i="22"/>
  <c r="AM38" i="22"/>
  <c r="AM37" i="22"/>
  <c r="AM36" i="22"/>
  <c r="AM35" i="22"/>
  <c r="AM34" i="22"/>
  <c r="AM33" i="22"/>
  <c r="AM32" i="22"/>
  <c r="AM31" i="22"/>
  <c r="AM30" i="22"/>
  <c r="AM29" i="22"/>
  <c r="AU45" i="22"/>
  <c r="BP41" i="22"/>
  <c r="AU41" i="22"/>
  <c r="AM66" i="22"/>
  <c r="BP43" i="22"/>
  <c r="AU43" i="22"/>
  <c r="BP39" i="22"/>
  <c r="AU39" i="22"/>
  <c r="BP35" i="22"/>
  <c r="AU35" i="22"/>
  <c r="BP34" i="22"/>
  <c r="AU34" i="22"/>
  <c r="BP28" i="22"/>
  <c r="AJ8" i="22"/>
  <c r="AU40" i="22"/>
  <c r="BP36" i="22"/>
  <c r="AU36" i="22"/>
  <c r="BP29" i="22"/>
  <c r="AU29" i="22"/>
  <c r="AU28" i="22"/>
  <c r="BP27" i="22"/>
  <c r="AU27" i="22"/>
  <c r="BP26" i="22"/>
  <c r="AU26" i="22"/>
  <c r="BP25" i="22"/>
  <c r="AU25" i="22"/>
  <c r="BP24" i="22"/>
  <c r="AU24" i="22"/>
  <c r="BP23" i="22"/>
  <c r="AU23" i="22"/>
  <c r="BP22" i="22"/>
  <c r="AU22" i="22"/>
  <c r="BP21" i="22"/>
  <c r="AU21" i="22"/>
  <c r="BP20" i="22"/>
  <c r="AU20" i="22"/>
  <c r="BP19" i="22"/>
  <c r="AU19" i="22"/>
  <c r="BP18" i="22"/>
  <c r="AU18" i="22"/>
  <c r="BP17" i="22"/>
  <c r="AU17" i="22"/>
  <c r="BP16" i="22"/>
  <c r="AU16" i="22"/>
  <c r="BP15" i="22"/>
  <c r="AU15" i="22"/>
  <c r="BP14" i="22"/>
  <c r="AU14" i="22"/>
  <c r="AU57" i="22"/>
  <c r="BP42" i="22"/>
  <c r="BP38" i="22"/>
  <c r="AU38" i="22"/>
  <c r="BP33" i="22"/>
  <c r="AU33" i="22"/>
  <c r="BP31" i="22"/>
  <c r="AU31" i="22"/>
  <c r="AM28" i="22"/>
  <c r="AM27" i="22"/>
  <c r="AM26" i="22"/>
  <c r="AM25" i="22"/>
  <c r="AM24" i="22"/>
  <c r="AM23" i="22"/>
  <c r="AM22" i="22"/>
  <c r="AM21" i="22"/>
  <c r="AM20" i="22"/>
  <c r="AM19" i="22"/>
  <c r="AM18" i="22"/>
  <c r="AM17" i="22"/>
  <c r="AM16" i="22"/>
  <c r="AM15" i="22"/>
  <c r="AM14" i="22"/>
  <c r="AU32" i="22"/>
  <c r="BO73" i="22"/>
  <c r="AT73" i="22"/>
  <c r="BO72" i="22"/>
  <c r="AT72" i="22"/>
  <c r="BO71" i="22"/>
  <c r="AT71" i="22"/>
  <c r="BO70" i="22"/>
  <c r="AT70" i="22"/>
  <c r="BO69" i="22"/>
  <c r="AT69" i="22"/>
  <c r="AL70" i="22"/>
  <c r="AL67" i="22"/>
  <c r="AL66" i="22"/>
  <c r="AL65" i="22"/>
  <c r="AL71" i="22"/>
  <c r="AL68" i="22"/>
  <c r="AL73" i="22"/>
  <c r="AT58" i="22"/>
  <c r="BO57" i="22"/>
  <c r="AT57" i="22"/>
  <c r="BO56" i="22"/>
  <c r="AT56" i="22"/>
  <c r="BO55" i="22"/>
  <c r="AT55" i="22"/>
  <c r="BO54" i="22"/>
  <c r="AT54" i="22"/>
  <c r="AT67" i="22"/>
  <c r="AT66" i="22"/>
  <c r="AT65" i="22"/>
  <c r="BO64" i="22"/>
  <c r="AT64" i="22"/>
  <c r="BO63" i="22"/>
  <c r="AT63" i="22"/>
  <c r="BO62" i="22"/>
  <c r="AT62" i="22"/>
  <c r="BO61" i="22"/>
  <c r="AT61" i="22"/>
  <c r="BO60" i="22"/>
  <c r="AT60" i="22"/>
  <c r="BO59" i="22"/>
  <c r="AT59" i="22"/>
  <c r="BO58" i="22"/>
  <c r="BO67" i="22"/>
  <c r="BO65" i="22"/>
  <c r="AL62" i="22"/>
  <c r="AL56" i="22"/>
  <c r="AL53" i="22"/>
  <c r="AL52" i="22"/>
  <c r="AL51" i="22"/>
  <c r="AL50" i="22"/>
  <c r="AL49" i="22"/>
  <c r="AL48" i="22"/>
  <c r="AL47" i="22"/>
  <c r="AL46" i="22"/>
  <c r="AT68" i="22"/>
  <c r="AL63" i="22"/>
  <c r="AL59" i="22"/>
  <c r="AL57" i="22"/>
  <c r="AL54" i="22"/>
  <c r="AL69" i="22"/>
  <c r="BO68" i="22"/>
  <c r="AL61" i="22"/>
  <c r="AL55" i="22"/>
  <c r="BO53" i="22"/>
  <c r="AT53" i="22"/>
  <c r="BO49" i="22"/>
  <c r="AT49" i="22"/>
  <c r="BO45" i="22"/>
  <c r="BO43" i="22"/>
  <c r="AT43" i="22"/>
  <c r="AL43" i="22"/>
  <c r="BO50" i="22"/>
  <c r="AT50" i="22"/>
  <c r="BO46" i="22"/>
  <c r="AT46" i="22"/>
  <c r="BO44" i="22"/>
  <c r="AT44" i="22"/>
  <c r="AL44" i="22"/>
  <c r="BO40" i="22"/>
  <c r="AL40" i="22"/>
  <c r="AL39" i="22"/>
  <c r="AL38" i="22"/>
  <c r="AL37" i="22"/>
  <c r="AL36" i="22"/>
  <c r="AL35" i="22"/>
  <c r="AL34" i="22"/>
  <c r="AL33" i="22"/>
  <c r="AL32" i="22"/>
  <c r="AL72" i="22"/>
  <c r="AL58" i="22"/>
  <c r="BO52" i="22"/>
  <c r="AT52" i="22"/>
  <c r="BO48" i="22"/>
  <c r="AT48" i="22"/>
  <c r="BO42" i="22"/>
  <c r="AT42" i="22"/>
  <c r="AL42" i="22"/>
  <c r="AT40" i="22"/>
  <c r="BO39" i="22"/>
  <c r="AT39" i="22"/>
  <c r="BO38" i="22"/>
  <c r="AT38" i="22"/>
  <c r="BO37" i="22"/>
  <c r="AT37" i="22"/>
  <c r="BO36" i="22"/>
  <c r="AT36" i="22"/>
  <c r="BO35" i="22"/>
  <c r="AT35" i="22"/>
  <c r="AJ7" i="22"/>
  <c r="AS18" i="22"/>
  <c r="AW18" i="22"/>
  <c r="BN18" i="22"/>
  <c r="BR18" i="22"/>
  <c r="AS19" i="22"/>
  <c r="AW19" i="22"/>
  <c r="BN19" i="22"/>
  <c r="BR19" i="22"/>
  <c r="AS20" i="22"/>
  <c r="AW20" i="22"/>
  <c r="BN20" i="22"/>
  <c r="BR20" i="22"/>
  <c r="AS21" i="22"/>
  <c r="AW21" i="22"/>
  <c r="BN21" i="22"/>
  <c r="BR21" i="22"/>
  <c r="AS22" i="22"/>
  <c r="AW22" i="22"/>
  <c r="BN22" i="22"/>
  <c r="BR22" i="22"/>
  <c r="AS23" i="22"/>
  <c r="AW23" i="22"/>
  <c r="BN23" i="22"/>
  <c r="BR23" i="22"/>
  <c r="AS24" i="22"/>
  <c r="AW24" i="22"/>
  <c r="BN24" i="22"/>
  <c r="BR24" i="22"/>
  <c r="AS25" i="22"/>
  <c r="AW25" i="22"/>
  <c r="BN25" i="22"/>
  <c r="BR25" i="22"/>
  <c r="AS26" i="22"/>
  <c r="AW26" i="22"/>
  <c r="BN26" i="22"/>
  <c r="BR26" i="22"/>
  <c r="AS27" i="22"/>
  <c r="AW27" i="22"/>
  <c r="BN27" i="22"/>
  <c r="BR27" i="22"/>
  <c r="AS28" i="22"/>
  <c r="AW28" i="22"/>
  <c r="BQ28" i="22"/>
  <c r="AK29" i="22"/>
  <c r="AL30" i="22"/>
  <c r="AT30" i="22"/>
  <c r="BO30" i="22"/>
  <c r="AN31" i="22"/>
  <c r="AT32" i="22"/>
  <c r="BO32" i="22"/>
  <c r="AK33" i="22"/>
  <c r="CA33" i="22"/>
  <c r="AN34" i="22"/>
  <c r="AK36" i="22"/>
  <c r="AO37" i="22"/>
  <c r="CA37" i="22"/>
  <c r="AK40" i="22"/>
  <c r="CA40" i="22"/>
  <c r="AT45" i="22"/>
  <c r="BO47" i="22"/>
  <c r="BO51" i="22"/>
  <c r="AN73" i="22"/>
  <c r="AN72" i="22"/>
  <c r="AN71" i="22"/>
  <c r="AN70" i="22"/>
  <c r="AN69" i="22"/>
  <c r="BQ72" i="22"/>
  <c r="AV72" i="22"/>
  <c r="AN68" i="22"/>
  <c r="BQ73" i="22"/>
  <c r="AV73" i="22"/>
  <c r="BQ69" i="22"/>
  <c r="AV69" i="22"/>
  <c r="BQ68" i="22"/>
  <c r="AV68" i="22"/>
  <c r="BQ71" i="22"/>
  <c r="AV67" i="22"/>
  <c r="AV66" i="22"/>
  <c r="AV65" i="22"/>
  <c r="BQ64" i="22"/>
  <c r="AV64" i="22"/>
  <c r="AN64" i="22"/>
  <c r="BQ63" i="22"/>
  <c r="AV63" i="22"/>
  <c r="AN63" i="22"/>
  <c r="BQ62" i="22"/>
  <c r="AV62" i="22"/>
  <c r="AN62" i="22"/>
  <c r="BQ61" i="22"/>
  <c r="AV61" i="22"/>
  <c r="AN61" i="22"/>
  <c r="BQ60" i="22"/>
  <c r="AV60" i="22"/>
  <c r="AN60" i="22"/>
  <c r="BQ59" i="22"/>
  <c r="AV59" i="22"/>
  <c r="AN59" i="22"/>
  <c r="BQ58" i="22"/>
  <c r="AN58" i="22"/>
  <c r="AN57" i="22"/>
  <c r="AN56" i="22"/>
  <c r="AN55" i="22"/>
  <c r="AN54" i="22"/>
  <c r="AV70" i="22"/>
  <c r="BQ70" i="22"/>
  <c r="BQ56" i="22"/>
  <c r="AV56" i="22"/>
  <c r="BQ53" i="22"/>
  <c r="AV53" i="22"/>
  <c r="BQ52" i="22"/>
  <c r="AV52" i="22"/>
  <c r="BQ51" i="22"/>
  <c r="AV51" i="22"/>
  <c r="BQ50" i="22"/>
  <c r="AV50" i="22"/>
  <c r="BQ49" i="22"/>
  <c r="AV49" i="22"/>
  <c r="BQ48" i="22"/>
  <c r="AV48" i="22"/>
  <c r="BQ47" i="22"/>
  <c r="AV47" i="22"/>
  <c r="BQ46" i="22"/>
  <c r="AV46" i="22"/>
  <c r="BQ45" i="22"/>
  <c r="BQ66" i="22"/>
  <c r="AN66" i="22"/>
  <c r="BQ57" i="22"/>
  <c r="AV57" i="22"/>
  <c r="AV71" i="22"/>
  <c r="BQ67" i="22"/>
  <c r="AN67" i="22"/>
  <c r="BQ65" i="22"/>
  <c r="AN65" i="22"/>
  <c r="BQ55" i="22"/>
  <c r="AV55" i="22"/>
  <c r="BQ54" i="22"/>
  <c r="AV54" i="22"/>
  <c r="AN52" i="22"/>
  <c r="AN48" i="22"/>
  <c r="AV45" i="22"/>
  <c r="AN44" i="22"/>
  <c r="BQ41" i="22"/>
  <c r="AV41" i="22"/>
  <c r="AN53" i="22"/>
  <c r="AN49" i="22"/>
  <c r="AN45" i="22"/>
  <c r="BQ42" i="22"/>
  <c r="AV42" i="22"/>
  <c r="AN41" i="22"/>
  <c r="AV40" i="22"/>
  <c r="BQ39" i="22"/>
  <c r="AV39" i="22"/>
  <c r="BQ38" i="22"/>
  <c r="AV38" i="22"/>
  <c r="BQ37" i="22"/>
  <c r="AV37" i="22"/>
  <c r="BQ36" i="22"/>
  <c r="AV36" i="22"/>
  <c r="BQ35" i="22"/>
  <c r="AV35" i="22"/>
  <c r="BQ34" i="22"/>
  <c r="AV34" i="22"/>
  <c r="BQ33" i="22"/>
  <c r="AV33" i="22"/>
  <c r="BQ32" i="22"/>
  <c r="AV32" i="22"/>
  <c r="AN51" i="22"/>
  <c r="AN47" i="22"/>
  <c r="BQ44" i="22"/>
  <c r="AV44" i="22"/>
  <c r="AN43" i="22"/>
  <c r="BQ40" i="22"/>
  <c r="AN40" i="22"/>
  <c r="AN39" i="22"/>
  <c r="AN38" i="22"/>
  <c r="AN37" i="22"/>
  <c r="AN36" i="22"/>
  <c r="AN35" i="22"/>
  <c r="BZ75" i="22"/>
  <c r="AK18" i="22"/>
  <c r="AO18" i="22"/>
  <c r="AK19" i="22"/>
  <c r="AO19" i="22"/>
  <c r="AK20" i="22"/>
  <c r="AO20" i="22"/>
  <c r="AK21" i="22"/>
  <c r="AO21" i="22"/>
  <c r="AK22" i="22"/>
  <c r="AO22" i="22"/>
  <c r="AK23" i="22"/>
  <c r="AO23" i="22"/>
  <c r="AK24" i="22"/>
  <c r="AO24" i="22"/>
  <c r="AK25" i="22"/>
  <c r="AO25" i="22"/>
  <c r="AK26" i="22"/>
  <c r="AO26" i="22"/>
  <c r="AK27" i="22"/>
  <c r="AO27" i="22"/>
  <c r="AK28" i="22"/>
  <c r="AO28" i="22"/>
  <c r="BO28" i="22"/>
  <c r="AN29" i="22"/>
  <c r="AO30" i="22"/>
  <c r="AV30" i="22"/>
  <c r="BQ30" i="22"/>
  <c r="AK31" i="22"/>
  <c r="AN32" i="22"/>
  <c r="AO33" i="22"/>
  <c r="AT34" i="22"/>
  <c r="BO34" i="22"/>
  <c r="AO35" i="22"/>
  <c r="CA35" i="22"/>
  <c r="AK38" i="22"/>
  <c r="AO39" i="22"/>
  <c r="CA39" i="22"/>
  <c r="AL41" i="22"/>
  <c r="BO41" i="22"/>
  <c r="BQ43" i="22"/>
  <c r="AN46" i="22"/>
  <c r="AN50" i="22"/>
  <c r="BN73" i="22"/>
  <c r="AS73" i="22"/>
  <c r="BN72" i="22"/>
  <c r="AS72" i="22"/>
  <c r="BN71" i="22"/>
  <c r="AS71" i="22"/>
  <c r="BN70" i="22"/>
  <c r="AS70" i="22"/>
  <c r="BN69" i="22"/>
  <c r="AS69" i="22"/>
  <c r="BN68" i="22"/>
  <c r="AS68" i="22"/>
  <c r="AK73" i="22"/>
  <c r="AK72" i="22"/>
  <c r="AK71" i="22"/>
  <c r="AK70" i="22"/>
  <c r="AK69" i="22"/>
  <c r="AK68" i="22"/>
  <c r="AK67" i="22"/>
  <c r="AK66" i="22"/>
  <c r="AK65" i="22"/>
  <c r="BN67" i="22"/>
  <c r="AS67" i="22"/>
  <c r="BN66" i="22"/>
  <c r="AS66" i="22"/>
  <c r="BN65" i="22"/>
  <c r="AS65" i="22"/>
  <c r="AK64" i="22"/>
  <c r="AK63" i="22"/>
  <c r="AK62" i="22"/>
  <c r="AK61" i="22"/>
  <c r="AK60" i="22"/>
  <c r="AK59" i="22"/>
  <c r="AS58" i="22"/>
  <c r="BN57" i="22"/>
  <c r="AS57" i="22"/>
  <c r="BN56" i="22"/>
  <c r="AS56" i="22"/>
  <c r="BN55" i="22"/>
  <c r="AS55" i="22"/>
  <c r="AS64" i="22"/>
  <c r="BN62" i="22"/>
  <c r="AS60" i="22"/>
  <c r="BN58" i="22"/>
  <c r="AK55" i="22"/>
  <c r="BN63" i="22"/>
  <c r="AS61" i="22"/>
  <c r="BN59" i="22"/>
  <c r="AK56" i="22"/>
  <c r="BN54" i="22"/>
  <c r="AS54" i="22"/>
  <c r="AK53" i="22"/>
  <c r="AK52" i="22"/>
  <c r="AK51" i="22"/>
  <c r="AK50" i="22"/>
  <c r="AK49" i="22"/>
  <c r="AK48" i="22"/>
  <c r="AK47" i="22"/>
  <c r="AK46" i="22"/>
  <c r="AS63" i="22"/>
  <c r="BN61" i="22"/>
  <c r="AS59" i="22"/>
  <c r="AK58" i="22"/>
  <c r="BN53" i="22"/>
  <c r="AS53" i="22"/>
  <c r="BN52" i="22"/>
  <c r="AS52" i="22"/>
  <c r="BN51" i="22"/>
  <c r="AS51" i="22"/>
  <c r="BN50" i="22"/>
  <c r="AS50" i="22"/>
  <c r="BN49" i="22"/>
  <c r="AS49" i="22"/>
  <c r="BN48" i="22"/>
  <c r="AS48" i="22"/>
  <c r="BN47" i="22"/>
  <c r="AS47" i="22"/>
  <c r="BN46" i="22"/>
  <c r="AS46" i="22"/>
  <c r="BN45" i="22"/>
  <c r="AS45" i="22"/>
  <c r="BN44" i="22"/>
  <c r="AS44" i="22"/>
  <c r="BN43" i="22"/>
  <c r="AS43" i="22"/>
  <c r="BN42" i="22"/>
  <c r="AS42" i="22"/>
  <c r="BN41" i="22"/>
  <c r="AS41" i="22"/>
  <c r="BN40" i="22"/>
  <c r="BN64" i="22"/>
  <c r="BN60" i="22"/>
  <c r="AK42" i="22"/>
  <c r="AS40" i="22"/>
  <c r="BN39" i="22"/>
  <c r="AS39" i="22"/>
  <c r="BN38" i="22"/>
  <c r="AS38" i="22"/>
  <c r="BN37" i="22"/>
  <c r="AS37" i="22"/>
  <c r="BN36" i="22"/>
  <c r="AS36" i="22"/>
  <c r="BN35" i="22"/>
  <c r="AS35" i="22"/>
  <c r="BN34" i="22"/>
  <c r="AS34" i="22"/>
  <c r="BN33" i="22"/>
  <c r="AS33" i="22"/>
  <c r="BN32" i="22"/>
  <c r="AS32" i="22"/>
  <c r="BN31" i="22"/>
  <c r="AS31" i="22"/>
  <c r="BN30" i="22"/>
  <c r="AS30" i="22"/>
  <c r="BN29" i="22"/>
  <c r="AS29" i="22"/>
  <c r="BN28" i="22"/>
  <c r="AK43" i="22"/>
  <c r="AK57" i="22"/>
  <c r="AK45" i="22"/>
  <c r="AK41" i="22"/>
  <c r="BR73" i="22"/>
  <c r="AW73" i="22"/>
  <c r="BR72" i="22"/>
  <c r="AW72" i="22"/>
  <c r="BR71" i="22"/>
  <c r="AW71" i="22"/>
  <c r="BR70" i="22"/>
  <c r="AW70" i="22"/>
  <c r="BR69" i="22"/>
  <c r="AW69" i="22"/>
  <c r="BR68" i="22"/>
  <c r="AW68" i="22"/>
  <c r="AO73" i="22"/>
  <c r="AO72" i="22"/>
  <c r="AO71" i="22"/>
  <c r="AO70" i="22"/>
  <c r="AO69" i="22"/>
  <c r="AO68" i="22"/>
  <c r="AO67" i="22"/>
  <c r="AO66" i="22"/>
  <c r="AO65" i="22"/>
  <c r="AO64" i="22"/>
  <c r="AO63" i="22"/>
  <c r="AO62" i="22"/>
  <c r="AO61" i="22"/>
  <c r="AO60" i="22"/>
  <c r="AO59" i="22"/>
  <c r="BR67" i="22"/>
  <c r="AW67" i="22"/>
  <c r="BR66" i="22"/>
  <c r="AW66" i="22"/>
  <c r="BR65" i="22"/>
  <c r="AW65" i="22"/>
  <c r="AW58" i="22"/>
  <c r="BR57" i="22"/>
  <c r="AW57" i="22"/>
  <c r="BR56" i="22"/>
  <c r="AW56" i="22"/>
  <c r="BR55" i="22"/>
  <c r="AW55" i="22"/>
  <c r="BR63" i="22"/>
  <c r="AW61" i="22"/>
  <c r="BR59" i="22"/>
  <c r="AO57" i="22"/>
  <c r="BR64" i="22"/>
  <c r="AW62" i="22"/>
  <c r="BR60" i="22"/>
  <c r="AO58" i="22"/>
  <c r="AO53" i="22"/>
  <c r="AO52" i="22"/>
  <c r="AO51" i="22"/>
  <c r="AO50" i="22"/>
  <c r="AO49" i="22"/>
  <c r="AO48" i="22"/>
  <c r="AO47" i="22"/>
  <c r="AO46" i="22"/>
  <c r="AW64" i="22"/>
  <c r="BR62" i="22"/>
  <c r="AW60" i="22"/>
  <c r="BR58" i="22"/>
  <c r="AO56" i="22"/>
  <c r="AO54" i="22"/>
  <c r="BR53" i="22"/>
  <c r="AW53" i="22"/>
  <c r="BR52" i="22"/>
  <c r="AW52" i="22"/>
  <c r="BR51" i="22"/>
  <c r="AW51" i="22"/>
  <c r="BR50" i="22"/>
  <c r="AW50" i="22"/>
  <c r="BR49" i="22"/>
  <c r="AW49" i="22"/>
  <c r="BR48" i="22"/>
  <c r="AW48" i="22"/>
  <c r="BR47" i="22"/>
  <c r="AW47" i="22"/>
  <c r="BR46" i="22"/>
  <c r="AW46" i="22"/>
  <c r="BR45" i="22"/>
  <c r="AW45" i="22"/>
  <c r="BR44" i="22"/>
  <c r="AW44" i="22"/>
  <c r="BR43" i="22"/>
  <c r="AW43" i="22"/>
  <c r="BR42" i="22"/>
  <c r="AW42" i="22"/>
  <c r="BR41" i="22"/>
  <c r="AW41" i="22"/>
  <c r="BR40" i="22"/>
  <c r="AW54" i="22"/>
  <c r="AO45" i="22"/>
  <c r="AO41" i="22"/>
  <c r="AW40" i="22"/>
  <c r="BR39" i="22"/>
  <c r="AW39" i="22"/>
  <c r="BR38" i="22"/>
  <c r="AW38" i="22"/>
  <c r="BR37" i="22"/>
  <c r="AW37" i="22"/>
  <c r="BR36" i="22"/>
  <c r="AW36" i="22"/>
  <c r="BR35" i="22"/>
  <c r="AW35" i="22"/>
  <c r="BR34" i="22"/>
  <c r="AW34" i="22"/>
  <c r="BR33" i="22"/>
  <c r="AW33" i="22"/>
  <c r="BR32" i="22"/>
  <c r="AW32" i="22"/>
  <c r="BR31" i="22"/>
  <c r="AW31" i="22"/>
  <c r="BR30" i="22"/>
  <c r="AW30" i="22"/>
  <c r="BR29" i="22"/>
  <c r="AW29" i="22"/>
  <c r="BR28" i="22"/>
  <c r="AO55" i="22"/>
  <c r="BR54" i="22"/>
  <c r="AO42" i="22"/>
  <c r="AW63" i="22"/>
  <c r="AW59" i="22"/>
  <c r="AO44" i="22"/>
  <c r="AJ10" i="22"/>
  <c r="AL14" i="22"/>
  <c r="AV14" i="22"/>
  <c r="BQ14" i="22"/>
  <c r="BV75" i="22"/>
  <c r="AL15" i="22"/>
  <c r="AV15" i="22"/>
  <c r="BQ15" i="22"/>
  <c r="AL16" i="22"/>
  <c r="AV16" i="22"/>
  <c r="BQ16" i="22"/>
  <c r="AL17" i="22"/>
  <c r="AV17" i="22"/>
  <c r="BQ17" i="22"/>
  <c r="AL18" i="22"/>
  <c r="AV18" i="22"/>
  <c r="BQ18" i="22"/>
  <c r="AL19" i="22"/>
  <c r="AV19" i="22"/>
  <c r="BQ19" i="22"/>
  <c r="AL20" i="22"/>
  <c r="AV20" i="22"/>
  <c r="BQ20" i="22"/>
  <c r="AL21" i="22"/>
  <c r="AV21" i="22"/>
  <c r="BQ21" i="22"/>
  <c r="AL22" i="22"/>
  <c r="AV22" i="22"/>
  <c r="BQ22" i="22"/>
  <c r="AL23" i="22"/>
  <c r="AV23" i="22"/>
  <c r="BQ23" i="22"/>
  <c r="AL24" i="22"/>
  <c r="AV24" i="22"/>
  <c r="BQ24" i="22"/>
  <c r="AL25" i="22"/>
  <c r="AV25" i="22"/>
  <c r="BQ25" i="22"/>
  <c r="AL26" i="22"/>
  <c r="AV26" i="22"/>
  <c r="BQ26" i="22"/>
  <c r="AL27" i="22"/>
  <c r="AV27" i="22"/>
  <c r="BQ27" i="22"/>
  <c r="AL28" i="22"/>
  <c r="AV28" i="22"/>
  <c r="AO29" i="22"/>
  <c r="AV29" i="22"/>
  <c r="BQ29" i="22"/>
  <c r="AK30" i="22"/>
  <c r="AL31" i="22"/>
  <c r="AT31" i="22"/>
  <c r="BO31" i="22"/>
  <c r="AO32" i="22"/>
  <c r="AT33" i="22"/>
  <c r="BO33" i="22"/>
  <c r="AK34" i="22"/>
  <c r="CA34" i="22"/>
  <c r="AK37" i="22"/>
  <c r="AO38" i="22"/>
  <c r="CA38" i="22"/>
  <c r="AT41" i="22"/>
  <c r="AV43" i="22"/>
  <c r="AL45" i="22"/>
  <c r="AT47" i="22"/>
  <c r="AT51" i="22"/>
  <c r="AK54" i="22"/>
  <c r="F80" i="22"/>
  <c r="F85" i="22"/>
  <c r="F87" i="22"/>
  <c r="F88" i="22"/>
  <c r="AJ9" i="21"/>
  <c r="AN15" i="21"/>
  <c r="AN17" i="21"/>
  <c r="BQ24" i="21"/>
  <c r="AV28" i="21"/>
  <c r="AM73" i="21"/>
  <c r="AM72" i="21"/>
  <c r="AM71" i="21"/>
  <c r="AM70" i="21"/>
  <c r="AM69" i="21"/>
  <c r="AM68" i="21"/>
  <c r="AM67" i="21"/>
  <c r="BP73" i="21"/>
  <c r="AU73" i="21"/>
  <c r="BP69" i="21"/>
  <c r="AU69" i="21"/>
  <c r="BP72" i="21"/>
  <c r="AU72" i="21"/>
  <c r="BP68" i="21"/>
  <c r="AU68" i="21"/>
  <c r="AM64" i="21"/>
  <c r="AM63" i="21"/>
  <c r="AM62" i="21"/>
  <c r="AM61" i="21"/>
  <c r="AM60" i="21"/>
  <c r="BP65" i="21"/>
  <c r="AM65" i="21"/>
  <c r="BP62" i="21"/>
  <c r="AU62" i="21"/>
  <c r="BP59" i="21"/>
  <c r="AU59" i="21"/>
  <c r="BP58" i="21"/>
  <c r="AU58" i="21"/>
  <c r="BP57" i="21"/>
  <c r="AU57" i="21"/>
  <c r="BP56" i="21"/>
  <c r="AU56" i="21"/>
  <c r="BP55" i="21"/>
  <c r="AU55" i="21"/>
  <c r="BP54" i="21"/>
  <c r="AU54" i="21"/>
  <c r="BP53" i="21"/>
  <c r="AU53" i="21"/>
  <c r="BP52" i="21"/>
  <c r="AU52" i="21"/>
  <c r="BP51" i="21"/>
  <c r="AU51" i="21"/>
  <c r="BP50" i="21"/>
  <c r="AU50" i="21"/>
  <c r="BP49" i="21"/>
  <c r="AU49" i="21"/>
  <c r="BP48" i="21"/>
  <c r="AU48" i="21"/>
  <c r="BP47" i="21"/>
  <c r="BP70" i="21"/>
  <c r="AU70" i="21"/>
  <c r="BP66" i="21"/>
  <c r="AM66" i="21"/>
  <c r="BP64" i="21"/>
  <c r="BP63" i="21"/>
  <c r="AU63" i="21"/>
  <c r="BP67" i="21"/>
  <c r="BP61" i="21"/>
  <c r="BP71" i="21"/>
  <c r="BP60" i="21"/>
  <c r="AM59" i="21"/>
  <c r="AM58" i="21"/>
  <c r="AM57" i="21"/>
  <c r="AM56" i="21"/>
  <c r="AU47" i="21"/>
  <c r="BP46" i="21"/>
  <c r="AU46" i="21"/>
  <c r="BP45" i="21"/>
  <c r="AU45" i="21"/>
  <c r="BP44" i="21"/>
  <c r="AU44" i="21"/>
  <c r="BP43" i="21"/>
  <c r="AU43" i="21"/>
  <c r="BP42" i="21"/>
  <c r="AU42" i="21"/>
  <c r="BP41" i="21"/>
  <c r="AU41" i="21"/>
  <c r="BP40" i="21"/>
  <c r="AU40" i="21"/>
  <c r="BP39" i="21"/>
  <c r="AU39" i="21"/>
  <c r="BP38" i="21"/>
  <c r="AU38" i="21"/>
  <c r="BP37" i="21"/>
  <c r="AU67" i="21"/>
  <c r="AU65" i="21"/>
  <c r="AM53" i="21"/>
  <c r="AM49" i="21"/>
  <c r="AM47" i="21"/>
  <c r="AM46" i="21"/>
  <c r="AM52" i="21"/>
  <c r="AM48" i="21"/>
  <c r="AM45" i="21"/>
  <c r="AM44" i="21"/>
  <c r="AM43" i="21"/>
  <c r="AM42" i="21"/>
  <c r="AM41" i="21"/>
  <c r="AM40" i="21"/>
  <c r="AM39" i="21"/>
  <c r="AM38" i="21"/>
  <c r="AM37" i="21"/>
  <c r="AM36" i="21"/>
  <c r="AM35" i="21"/>
  <c r="AM34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U71" i="21"/>
  <c r="AU60" i="21"/>
  <c r="AM50" i="21"/>
  <c r="BP35" i="21"/>
  <c r="AU35" i="21"/>
  <c r="BP31" i="21"/>
  <c r="AU31" i="21"/>
  <c r="AU29" i="21"/>
  <c r="BP25" i="21"/>
  <c r="AU25" i="21"/>
  <c r="BP21" i="21"/>
  <c r="AU21" i="21"/>
  <c r="AJ8" i="21"/>
  <c r="AU66" i="21"/>
  <c r="AU61" i="21"/>
  <c r="AM55" i="21"/>
  <c r="BP36" i="21"/>
  <c r="AU36" i="21"/>
  <c r="BP32" i="21"/>
  <c r="AU32" i="21"/>
  <c r="BP26" i="21"/>
  <c r="AU26" i="21"/>
  <c r="BP22" i="21"/>
  <c r="AU22" i="21"/>
  <c r="AU20" i="21"/>
  <c r="BP19" i="21"/>
  <c r="AU19" i="21"/>
  <c r="BP18" i="21"/>
  <c r="AU18" i="21"/>
  <c r="BP17" i="21"/>
  <c r="AU17" i="21"/>
  <c r="BP16" i="21"/>
  <c r="AU16" i="21"/>
  <c r="BP15" i="21"/>
  <c r="AU15" i="21"/>
  <c r="BP14" i="21"/>
  <c r="AU64" i="21"/>
  <c r="AM51" i="21"/>
  <c r="BP34" i="21"/>
  <c r="AU34" i="21"/>
  <c r="BP30" i="21"/>
  <c r="AU30" i="21"/>
  <c r="BP28" i="21"/>
  <c r="AU28" i="21"/>
  <c r="BP24" i="21"/>
  <c r="AU24" i="21"/>
  <c r="BP20" i="21"/>
  <c r="AM20" i="21"/>
  <c r="AM19" i="21"/>
  <c r="AM18" i="21"/>
  <c r="AM17" i="21"/>
  <c r="AM16" i="21"/>
  <c r="AM15" i="21"/>
  <c r="AM14" i="21"/>
  <c r="AN16" i="21"/>
  <c r="AU23" i="21"/>
  <c r="BP27" i="21"/>
  <c r="AM54" i="21"/>
  <c r="AN73" i="21"/>
  <c r="AN72" i="21"/>
  <c r="AN71" i="21"/>
  <c r="AN70" i="21"/>
  <c r="AN69" i="21"/>
  <c r="AN68" i="21"/>
  <c r="AN67" i="21"/>
  <c r="AN66" i="21"/>
  <c r="AN65" i="21"/>
  <c r="BQ70" i="21"/>
  <c r="AV70" i="21"/>
  <c r="BQ66" i="21"/>
  <c r="AV66" i="21"/>
  <c r="BQ65" i="21"/>
  <c r="AV65" i="21"/>
  <c r="BQ73" i="21"/>
  <c r="AV73" i="21"/>
  <c r="BQ69" i="21"/>
  <c r="AV69" i="21"/>
  <c r="BQ72" i="21"/>
  <c r="AV72" i="21"/>
  <c r="BQ68" i="21"/>
  <c r="AV68" i="21"/>
  <c r="BQ64" i="21"/>
  <c r="BQ63" i="21"/>
  <c r="AV63" i="21"/>
  <c r="AN62" i="21"/>
  <c r="AV64" i="21"/>
  <c r="AN63" i="21"/>
  <c r="BQ60" i="21"/>
  <c r="AV60" i="21"/>
  <c r="AN59" i="21"/>
  <c r="AN58" i="21"/>
  <c r="AN57" i="21"/>
  <c r="AN56" i="21"/>
  <c r="AV71" i="21"/>
  <c r="AN61" i="21"/>
  <c r="BQ59" i="21"/>
  <c r="AV59" i="21"/>
  <c r="BQ58" i="21"/>
  <c r="AV58" i="21"/>
  <c r="BQ57" i="21"/>
  <c r="AV57" i="21"/>
  <c r="BQ56" i="21"/>
  <c r="AV56" i="21"/>
  <c r="BQ55" i="21"/>
  <c r="AV55" i="21"/>
  <c r="AN55" i="21"/>
  <c r="BQ54" i="21"/>
  <c r="AV54" i="21"/>
  <c r="AN54" i="21"/>
  <c r="BQ53" i="21"/>
  <c r="AV53" i="21"/>
  <c r="AN53" i="21"/>
  <c r="BQ52" i="21"/>
  <c r="AV52" i="21"/>
  <c r="AN52" i="21"/>
  <c r="BQ51" i="21"/>
  <c r="AV51" i="21"/>
  <c r="AN51" i="21"/>
  <c r="BQ50" i="21"/>
  <c r="AV50" i="21"/>
  <c r="AN50" i="21"/>
  <c r="BQ49" i="21"/>
  <c r="AV49" i="21"/>
  <c r="AN49" i="21"/>
  <c r="BQ48" i="21"/>
  <c r="AV48" i="21"/>
  <c r="AN48" i="21"/>
  <c r="BQ47" i="21"/>
  <c r="AN47" i="21"/>
  <c r="AN46" i="21"/>
  <c r="BQ67" i="21"/>
  <c r="AN64" i="21"/>
  <c r="AV62" i="21"/>
  <c r="BQ61" i="21"/>
  <c r="AN60" i="21"/>
  <c r="AV61" i="21"/>
  <c r="AV37" i="21"/>
  <c r="BQ36" i="21"/>
  <c r="AV36" i="21"/>
  <c r="BQ35" i="21"/>
  <c r="AV35" i="21"/>
  <c r="BQ34" i="21"/>
  <c r="AV34" i="21"/>
  <c r="BQ33" i="21"/>
  <c r="AV33" i="21"/>
  <c r="BQ32" i="21"/>
  <c r="AV32" i="21"/>
  <c r="BQ31" i="21"/>
  <c r="AV31" i="21"/>
  <c r="BQ30" i="21"/>
  <c r="AV30" i="21"/>
  <c r="BQ29" i="21"/>
  <c r="AV67" i="21"/>
  <c r="AV47" i="21"/>
  <c r="AN36" i="21"/>
  <c r="AN32" i="21"/>
  <c r="AN29" i="21"/>
  <c r="BQ26" i="21"/>
  <c r="AV26" i="21"/>
  <c r="AN25" i="21"/>
  <c r="BQ22" i="21"/>
  <c r="AV22" i="21"/>
  <c r="AN21" i="21"/>
  <c r="AV20" i="21"/>
  <c r="BQ19" i="21"/>
  <c r="AV19" i="21"/>
  <c r="BQ18" i="21"/>
  <c r="AV18" i="21"/>
  <c r="BQ17" i="21"/>
  <c r="AV17" i="21"/>
  <c r="BQ16" i="21"/>
  <c r="AV16" i="21"/>
  <c r="BQ15" i="21"/>
  <c r="AV15" i="21"/>
  <c r="BQ14" i="21"/>
  <c r="AV14" i="21"/>
  <c r="BQ62" i="21"/>
  <c r="BQ46" i="21"/>
  <c r="AV46" i="21"/>
  <c r="AV45" i="21"/>
  <c r="AV44" i="21"/>
  <c r="AV43" i="21"/>
  <c r="AV42" i="21"/>
  <c r="AV41" i="21"/>
  <c r="AV40" i="21"/>
  <c r="AV39" i="21"/>
  <c r="AV38" i="21"/>
  <c r="AN37" i="21"/>
  <c r="AN33" i="21"/>
  <c r="BQ27" i="21"/>
  <c r="AV27" i="21"/>
  <c r="AN26" i="21"/>
  <c r="BQ23" i="21"/>
  <c r="AV23" i="21"/>
  <c r="AN22" i="21"/>
  <c r="BQ71" i="21"/>
  <c r="BQ45" i="21"/>
  <c r="AN45" i="21"/>
  <c r="BQ44" i="21"/>
  <c r="AN44" i="21"/>
  <c r="BQ43" i="21"/>
  <c r="AN43" i="21"/>
  <c r="BQ42" i="21"/>
  <c r="AN42" i="21"/>
  <c r="BQ41" i="21"/>
  <c r="AN41" i="21"/>
  <c r="BQ40" i="21"/>
  <c r="AN40" i="21"/>
  <c r="BQ39" i="21"/>
  <c r="AN39" i="21"/>
  <c r="BQ38" i="21"/>
  <c r="AN38" i="21"/>
  <c r="BQ37" i="21"/>
  <c r="AN35" i="21"/>
  <c r="AN31" i="21"/>
  <c r="AV29" i="21"/>
  <c r="AN28" i="21"/>
  <c r="BQ25" i="21"/>
  <c r="AV25" i="21"/>
  <c r="AN24" i="21"/>
  <c r="BQ21" i="21"/>
  <c r="AV21" i="21"/>
  <c r="BY75" i="21"/>
  <c r="CA14" i="21"/>
  <c r="BQ20" i="21"/>
  <c r="AU27" i="21"/>
  <c r="BQ28" i="21"/>
  <c r="AU33" i="21"/>
  <c r="AU37" i="21"/>
  <c r="BO73" i="21"/>
  <c r="AT73" i="21"/>
  <c r="BO72" i="21"/>
  <c r="AT72" i="21"/>
  <c r="BO71" i="21"/>
  <c r="AT71" i="21"/>
  <c r="BO70" i="21"/>
  <c r="AT70" i="21"/>
  <c r="BO69" i="21"/>
  <c r="AT69" i="21"/>
  <c r="BO68" i="21"/>
  <c r="AT68" i="21"/>
  <c r="BO67" i="21"/>
  <c r="AT67" i="21"/>
  <c r="BO66" i="21"/>
  <c r="AT66" i="21"/>
  <c r="BO65" i="21"/>
  <c r="AT65" i="21"/>
  <c r="BO64" i="21"/>
  <c r="AL70" i="21"/>
  <c r="AL73" i="21"/>
  <c r="AL69" i="21"/>
  <c r="AL71" i="21"/>
  <c r="AL67" i="21"/>
  <c r="BO61" i="21"/>
  <c r="AT61" i="21"/>
  <c r="AL61" i="21"/>
  <c r="AL65" i="21"/>
  <c r="BO62" i="21"/>
  <c r="AT62" i="21"/>
  <c r="AL62" i="21"/>
  <c r="BO59" i="21"/>
  <c r="AT59" i="21"/>
  <c r="BO58" i="21"/>
  <c r="AT58" i="21"/>
  <c r="BO57" i="21"/>
  <c r="AT57" i="21"/>
  <c r="BO56" i="21"/>
  <c r="AT56" i="21"/>
  <c r="AL64" i="21"/>
  <c r="BO60" i="21"/>
  <c r="AL60" i="21"/>
  <c r="AL59" i="21"/>
  <c r="AL58" i="21"/>
  <c r="AL57" i="21"/>
  <c r="AL56" i="21"/>
  <c r="AT47" i="21"/>
  <c r="BO46" i="21"/>
  <c r="AT46" i="21"/>
  <c r="AL68" i="21"/>
  <c r="BO63" i="21"/>
  <c r="AL63" i="21"/>
  <c r="AT63" i="21"/>
  <c r="AT55" i="21"/>
  <c r="BO53" i="21"/>
  <c r="AL52" i="21"/>
  <c r="AT51" i="21"/>
  <c r="BO49" i="21"/>
  <c r="AL48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T64" i="21"/>
  <c r="AT60" i="21"/>
  <c r="AL55" i="21"/>
  <c r="AT54" i="21"/>
  <c r="BO52" i="21"/>
  <c r="AL51" i="21"/>
  <c r="AT50" i="21"/>
  <c r="BO48" i="21"/>
  <c r="BO45" i="21"/>
  <c r="AT45" i="21"/>
  <c r="BO44" i="21"/>
  <c r="AT44" i="21"/>
  <c r="BO43" i="21"/>
  <c r="AT43" i="21"/>
  <c r="BO42" i="21"/>
  <c r="AT42" i="21"/>
  <c r="BO41" i="21"/>
  <c r="AT41" i="21"/>
  <c r="BO40" i="21"/>
  <c r="AT40" i="21"/>
  <c r="BO39" i="21"/>
  <c r="AT39" i="21"/>
  <c r="BO38" i="21"/>
  <c r="AT38" i="21"/>
  <c r="BO37" i="21"/>
  <c r="AJ7" i="21"/>
  <c r="AS14" i="21"/>
  <c r="AW14" i="21"/>
  <c r="BN14" i="21"/>
  <c r="BR14" i="21"/>
  <c r="AS15" i="21"/>
  <c r="AW15" i="21"/>
  <c r="BN15" i="21"/>
  <c r="BR15" i="21"/>
  <c r="AS16" i="21"/>
  <c r="AW16" i="21"/>
  <c r="BN16" i="21"/>
  <c r="BR16" i="21"/>
  <c r="AS17" i="21"/>
  <c r="AW17" i="21"/>
  <c r="BN17" i="21"/>
  <c r="BR17" i="21"/>
  <c r="AS18" i="21"/>
  <c r="AW18" i="21"/>
  <c r="BN18" i="21"/>
  <c r="BR18" i="21"/>
  <c r="AS19" i="21"/>
  <c r="AW19" i="21"/>
  <c r="BN19" i="21"/>
  <c r="BR19" i="21"/>
  <c r="AS20" i="21"/>
  <c r="AW20" i="21"/>
  <c r="AO21" i="21"/>
  <c r="AK22" i="21"/>
  <c r="AL23" i="21"/>
  <c r="AT23" i="21"/>
  <c r="BO23" i="21"/>
  <c r="AO25" i="21"/>
  <c r="AK26" i="21"/>
  <c r="AL27" i="21"/>
  <c r="AT27" i="21"/>
  <c r="BO27" i="21"/>
  <c r="AO29" i="21"/>
  <c r="BO29" i="21"/>
  <c r="AK30" i="21"/>
  <c r="CA30" i="21"/>
  <c r="AO32" i="21"/>
  <c r="AT33" i="21"/>
  <c r="BO33" i="21"/>
  <c r="AK34" i="21"/>
  <c r="CA34" i="21"/>
  <c r="AO36" i="21"/>
  <c r="AT37" i="21"/>
  <c r="AL46" i="21"/>
  <c r="AS48" i="21"/>
  <c r="BO51" i="21"/>
  <c r="AT53" i="21"/>
  <c r="AL54" i="21"/>
  <c r="BN54" i="21"/>
  <c r="BN57" i="21"/>
  <c r="AS59" i="21"/>
  <c r="AO62" i="21"/>
  <c r="AL72" i="21"/>
  <c r="BZ75" i="21"/>
  <c r="AK18" i="21"/>
  <c r="AO18" i="21"/>
  <c r="AK19" i="21"/>
  <c r="AO19" i="21"/>
  <c r="AK20" i="21"/>
  <c r="AO20" i="21"/>
  <c r="AO23" i="21"/>
  <c r="AK24" i="21"/>
  <c r="AO27" i="21"/>
  <c r="AK28" i="21"/>
  <c r="AO30" i="21"/>
  <c r="AT31" i="21"/>
  <c r="BO31" i="21"/>
  <c r="AK32" i="21"/>
  <c r="AT35" i="21"/>
  <c r="BO35" i="21"/>
  <c r="AK36" i="21"/>
  <c r="AS47" i="21"/>
  <c r="BO47" i="21"/>
  <c r="AT49" i="21"/>
  <c r="AL50" i="21"/>
  <c r="BN50" i="21"/>
  <c r="AS52" i="21"/>
  <c r="BO55" i="21"/>
  <c r="AS57" i="21"/>
  <c r="BN73" i="21"/>
  <c r="AS73" i="21"/>
  <c r="BN72" i="21"/>
  <c r="AS72" i="21"/>
  <c r="BN71" i="21"/>
  <c r="AS71" i="21"/>
  <c r="BN70" i="21"/>
  <c r="AS70" i="21"/>
  <c r="BN69" i="21"/>
  <c r="AS69" i="21"/>
  <c r="BN68" i="21"/>
  <c r="AS68" i="21"/>
  <c r="BN67" i="21"/>
  <c r="AS67" i="21"/>
  <c r="AK73" i="21"/>
  <c r="AK69" i="21"/>
  <c r="AK72" i="21"/>
  <c r="AK68" i="21"/>
  <c r="AK66" i="21"/>
  <c r="AK65" i="21"/>
  <c r="AS64" i="21"/>
  <c r="BN63" i="21"/>
  <c r="AS63" i="21"/>
  <c r="BN62" i="21"/>
  <c r="AS62" i="21"/>
  <c r="BN61" i="21"/>
  <c r="AS61" i="21"/>
  <c r="BN60" i="21"/>
  <c r="AS60" i="21"/>
  <c r="AS66" i="21"/>
  <c r="AK64" i="21"/>
  <c r="AK60" i="21"/>
  <c r="AK59" i="21"/>
  <c r="AK58" i="21"/>
  <c r="AK57" i="21"/>
  <c r="AK56" i="21"/>
  <c r="AK55" i="21"/>
  <c r="AK54" i="21"/>
  <c r="AK53" i="21"/>
  <c r="AK52" i="21"/>
  <c r="AK51" i="21"/>
  <c r="AK50" i="21"/>
  <c r="AK49" i="21"/>
  <c r="AK48" i="21"/>
  <c r="AK71" i="21"/>
  <c r="AK67" i="21"/>
  <c r="BN65" i="21"/>
  <c r="AK61" i="21"/>
  <c r="AK70" i="21"/>
  <c r="AK63" i="21"/>
  <c r="AS65" i="21"/>
  <c r="AK47" i="21"/>
  <c r="AK46" i="21"/>
  <c r="AK45" i="21"/>
  <c r="AK44" i="21"/>
  <c r="AK43" i="21"/>
  <c r="AK42" i="21"/>
  <c r="AK41" i="21"/>
  <c r="AK40" i="21"/>
  <c r="AK39" i="21"/>
  <c r="AK38" i="21"/>
  <c r="BN66" i="21"/>
  <c r="BN64" i="21"/>
  <c r="AS54" i="21"/>
  <c r="BN52" i="21"/>
  <c r="AS50" i="21"/>
  <c r="BN48" i="21"/>
  <c r="BN45" i="21"/>
  <c r="AS45" i="21"/>
  <c r="BN44" i="21"/>
  <c r="AS44" i="21"/>
  <c r="BN43" i="21"/>
  <c r="AS43" i="21"/>
  <c r="BN42" i="21"/>
  <c r="AS42" i="21"/>
  <c r="BN41" i="21"/>
  <c r="AS41" i="21"/>
  <c r="BN40" i="21"/>
  <c r="AS40" i="21"/>
  <c r="BN39" i="21"/>
  <c r="AS39" i="21"/>
  <c r="BN38" i="21"/>
  <c r="AS38" i="21"/>
  <c r="BN37" i="21"/>
  <c r="BN55" i="21"/>
  <c r="AS53" i="21"/>
  <c r="BN51" i="21"/>
  <c r="AS49" i="21"/>
  <c r="BN47" i="21"/>
  <c r="AS37" i="21"/>
  <c r="BN36" i="21"/>
  <c r="AS36" i="21"/>
  <c r="BN35" i="21"/>
  <c r="AS35" i="21"/>
  <c r="BN34" i="21"/>
  <c r="AS34" i="21"/>
  <c r="BN33" i="21"/>
  <c r="AS33" i="21"/>
  <c r="BN32" i="21"/>
  <c r="AS32" i="21"/>
  <c r="BN31" i="21"/>
  <c r="AS31" i="21"/>
  <c r="BN30" i="21"/>
  <c r="AS30" i="21"/>
  <c r="BN29" i="21"/>
  <c r="AS29" i="21"/>
  <c r="BN28" i="21"/>
  <c r="AS28" i="21"/>
  <c r="BN27" i="21"/>
  <c r="AS27" i="21"/>
  <c r="BN26" i="21"/>
  <c r="AS26" i="21"/>
  <c r="BN25" i="21"/>
  <c r="AS25" i="21"/>
  <c r="BN24" i="21"/>
  <c r="AS24" i="21"/>
  <c r="BN23" i="21"/>
  <c r="AS23" i="21"/>
  <c r="BN22" i="21"/>
  <c r="AS22" i="21"/>
  <c r="BN21" i="21"/>
  <c r="AS21" i="21"/>
  <c r="BN20" i="21"/>
  <c r="BR73" i="21"/>
  <c r="AW73" i="21"/>
  <c r="BR72" i="21"/>
  <c r="AW72" i="21"/>
  <c r="BR71" i="21"/>
  <c r="AW71" i="21"/>
  <c r="BR70" i="21"/>
  <c r="AW70" i="21"/>
  <c r="BR69" i="21"/>
  <c r="AW69" i="21"/>
  <c r="BR68" i="21"/>
  <c r="AW68" i="21"/>
  <c r="BR67" i="21"/>
  <c r="AW67" i="21"/>
  <c r="BR66" i="21"/>
  <c r="AO71" i="21"/>
  <c r="AO67" i="21"/>
  <c r="AO66" i="21"/>
  <c r="AO65" i="21"/>
  <c r="AO70" i="21"/>
  <c r="AW66" i="21"/>
  <c r="BR65" i="21"/>
  <c r="AW65" i="21"/>
  <c r="BR64" i="21"/>
  <c r="AW64" i="21"/>
  <c r="BR63" i="21"/>
  <c r="AW63" i="21"/>
  <c r="BR62" i="21"/>
  <c r="AW62" i="21"/>
  <c r="BR61" i="21"/>
  <c r="AW61" i="21"/>
  <c r="BR60" i="21"/>
  <c r="AW60" i="21"/>
  <c r="AO63" i="21"/>
  <c r="AO59" i="21"/>
  <c r="AO58" i="21"/>
  <c r="AO57" i="21"/>
  <c r="AO56" i="21"/>
  <c r="AO55" i="21"/>
  <c r="AO54" i="21"/>
  <c r="AO53" i="21"/>
  <c r="AO52" i="21"/>
  <c r="AO51" i="21"/>
  <c r="AO50" i="21"/>
  <c r="AO49" i="21"/>
  <c r="AO48" i="21"/>
  <c r="AO72" i="21"/>
  <c r="AO68" i="21"/>
  <c r="AO64" i="21"/>
  <c r="AO60" i="21"/>
  <c r="AO69" i="21"/>
  <c r="AO61" i="21"/>
  <c r="BR59" i="21"/>
  <c r="AW59" i="21"/>
  <c r="BR58" i="21"/>
  <c r="AW58" i="21"/>
  <c r="BR57" i="21"/>
  <c r="AW57" i="21"/>
  <c r="BR56" i="21"/>
  <c r="AW56" i="21"/>
  <c r="BR55" i="21"/>
  <c r="AW55" i="21"/>
  <c r="BR54" i="21"/>
  <c r="AW54" i="21"/>
  <c r="BR53" i="21"/>
  <c r="AW53" i="21"/>
  <c r="BR52" i="21"/>
  <c r="AW52" i="21"/>
  <c r="BR51" i="21"/>
  <c r="AW51" i="21"/>
  <c r="BR50" i="21"/>
  <c r="AW50" i="21"/>
  <c r="BR49" i="21"/>
  <c r="AW49" i="21"/>
  <c r="BR48" i="21"/>
  <c r="AW48" i="21"/>
  <c r="BR47" i="21"/>
  <c r="AO47" i="21"/>
  <c r="AO46" i="21"/>
  <c r="AO45" i="21"/>
  <c r="AO44" i="21"/>
  <c r="AO43" i="21"/>
  <c r="AO42" i="21"/>
  <c r="AO41" i="21"/>
  <c r="AO40" i="21"/>
  <c r="AO39" i="21"/>
  <c r="AO38" i="21"/>
  <c r="AW47" i="21"/>
  <c r="BR46" i="21"/>
  <c r="AW46" i="21"/>
  <c r="AO73" i="21"/>
  <c r="AW37" i="21"/>
  <c r="BR36" i="21"/>
  <c r="AW36" i="21"/>
  <c r="BR35" i="21"/>
  <c r="AW35" i="21"/>
  <c r="BR34" i="21"/>
  <c r="AW34" i="21"/>
  <c r="BR33" i="21"/>
  <c r="AW33" i="21"/>
  <c r="BR32" i="21"/>
  <c r="AW32" i="21"/>
  <c r="BR31" i="21"/>
  <c r="AW31" i="21"/>
  <c r="BR30" i="21"/>
  <c r="AW30" i="21"/>
  <c r="BR29" i="21"/>
  <c r="AW29" i="21"/>
  <c r="BR28" i="21"/>
  <c r="AW28" i="21"/>
  <c r="BR27" i="21"/>
  <c r="AW27" i="21"/>
  <c r="BR26" i="21"/>
  <c r="AW26" i="21"/>
  <c r="BR25" i="21"/>
  <c r="AW25" i="21"/>
  <c r="BR24" i="21"/>
  <c r="AW24" i="21"/>
  <c r="BR23" i="21"/>
  <c r="AW23" i="21"/>
  <c r="BR22" i="21"/>
  <c r="AW22" i="21"/>
  <c r="BR21" i="21"/>
  <c r="AW21" i="21"/>
  <c r="BR20" i="21"/>
  <c r="AJ10" i="21"/>
  <c r="AO22" i="21"/>
  <c r="AK23" i="21"/>
  <c r="BO24" i="21"/>
  <c r="AO26" i="21"/>
  <c r="AK27" i="21"/>
  <c r="AL28" i="21"/>
  <c r="AT28" i="21"/>
  <c r="BO28" i="21"/>
  <c r="AT30" i="21"/>
  <c r="BO30" i="21"/>
  <c r="AK31" i="21"/>
  <c r="AO33" i="21"/>
  <c r="AT34" i="21"/>
  <c r="BO34" i="21"/>
  <c r="AK35" i="21"/>
  <c r="AO37" i="21"/>
  <c r="AW38" i="21"/>
  <c r="AW39" i="21"/>
  <c r="AW40" i="21"/>
  <c r="AW41" i="21"/>
  <c r="AW42" i="21"/>
  <c r="AW43" i="21"/>
  <c r="AW44" i="21"/>
  <c r="AW45" i="21"/>
  <c r="BO50" i="21"/>
  <c r="AT52" i="21"/>
  <c r="AL53" i="21"/>
  <c r="BN53" i="21"/>
  <c r="AS55" i="21"/>
  <c r="AS56" i="21"/>
  <c r="BN58" i="21"/>
  <c r="AK62" i="21"/>
  <c r="CA62" i="21"/>
  <c r="AO15" i="20"/>
  <c r="BN73" i="20"/>
  <c r="AS73" i="20"/>
  <c r="BN72" i="20"/>
  <c r="AS72" i="20"/>
  <c r="BN71" i="20"/>
  <c r="AS71" i="20"/>
  <c r="BN70" i="20"/>
  <c r="AS70" i="20"/>
  <c r="BN69" i="20"/>
  <c r="AS69" i="20"/>
  <c r="BN68" i="20"/>
  <c r="AS68" i="20"/>
  <c r="BN67" i="20"/>
  <c r="AK73" i="20"/>
  <c r="AK72" i="20"/>
  <c r="AK71" i="20"/>
  <c r="AK70" i="20"/>
  <c r="AK69" i="20"/>
  <c r="AK68" i="20"/>
  <c r="AK67" i="20"/>
  <c r="AK66" i="20"/>
  <c r="AK65" i="20"/>
  <c r="AS67" i="20"/>
  <c r="BN66" i="20"/>
  <c r="AS66" i="20"/>
  <c r="BN65" i="20"/>
  <c r="AS65" i="20"/>
  <c r="AK64" i="20"/>
  <c r="AK63" i="20"/>
  <c r="BN64" i="20"/>
  <c r="AS64" i="20"/>
  <c r="BN63" i="20"/>
  <c r="AS63" i="20"/>
  <c r="AS62" i="20"/>
  <c r="AK62" i="20"/>
  <c r="BN61" i="20"/>
  <c r="AS61" i="20"/>
  <c r="AK61" i="20"/>
  <c r="BN60" i="20"/>
  <c r="AS60" i="20"/>
  <c r="AK60" i="20"/>
  <c r="BN59" i="20"/>
  <c r="AS59" i="20"/>
  <c r="AK59" i="20"/>
  <c r="BN58" i="20"/>
  <c r="AK58" i="20"/>
  <c r="AK57" i="20"/>
  <c r="AK56" i="20"/>
  <c r="AK55" i="20"/>
  <c r="AK54" i="20"/>
  <c r="AK53" i="20"/>
  <c r="AK52" i="20"/>
  <c r="AK51" i="20"/>
  <c r="BN62" i="20"/>
  <c r="BN52" i="20"/>
  <c r="AS52" i="20"/>
  <c r="BN51" i="20"/>
  <c r="AS51" i="20"/>
  <c r="BN50" i="20"/>
  <c r="AS50" i="20"/>
  <c r="AK50" i="20"/>
  <c r="BN49" i="20"/>
  <c r="AS49" i="20"/>
  <c r="AK49" i="20"/>
  <c r="BN48" i="20"/>
  <c r="AS48" i="20"/>
  <c r="AK48" i="20"/>
  <c r="BN47" i="20"/>
  <c r="AS47" i="20"/>
  <c r="AK47" i="20"/>
  <c r="BN46" i="20"/>
  <c r="AS46" i="20"/>
  <c r="AK46" i="20"/>
  <c r="BN45" i="20"/>
  <c r="AS45" i="20"/>
  <c r="BN44" i="20"/>
  <c r="AS44" i="20"/>
  <c r="BN43" i="20"/>
  <c r="AS43" i="20"/>
  <c r="BN42" i="20"/>
  <c r="AS42" i="20"/>
  <c r="BN41" i="20"/>
  <c r="AS41" i="20"/>
  <c r="BN40" i="20"/>
  <c r="AS40" i="20"/>
  <c r="BN39" i="20"/>
  <c r="AS39" i="20"/>
  <c r="BN38" i="20"/>
  <c r="AS38" i="20"/>
  <c r="BN37" i="20"/>
  <c r="AS37" i="20"/>
  <c r="BN36" i="20"/>
  <c r="AS36" i="20"/>
  <c r="BN35" i="20"/>
  <c r="AS35" i="20"/>
  <c r="BN34" i="20"/>
  <c r="AS34" i="20"/>
  <c r="AS57" i="20"/>
  <c r="BN56" i="20"/>
  <c r="AS53" i="20"/>
  <c r="AK45" i="20"/>
  <c r="AK41" i="20"/>
  <c r="AK38" i="20"/>
  <c r="BN33" i="20"/>
  <c r="AS33" i="20"/>
  <c r="BN32" i="20"/>
  <c r="AS32" i="20"/>
  <c r="BN31" i="20"/>
  <c r="AS31" i="20"/>
  <c r="BN30" i="20"/>
  <c r="AS30" i="20"/>
  <c r="BN29" i="20"/>
  <c r="AS29" i="20"/>
  <c r="BN28" i="20"/>
  <c r="AS28" i="20"/>
  <c r="BN27" i="20"/>
  <c r="AS27" i="20"/>
  <c r="BN26" i="20"/>
  <c r="AS26" i="20"/>
  <c r="BN25" i="20"/>
  <c r="AS25" i="20"/>
  <c r="BN24" i="20"/>
  <c r="AS24" i="20"/>
  <c r="BN23" i="20"/>
  <c r="AS23" i="20"/>
  <c r="BN22" i="20"/>
  <c r="AS22" i="20"/>
  <c r="BN21" i="20"/>
  <c r="AS21" i="20"/>
  <c r="BN20" i="20"/>
  <c r="AS20" i="20"/>
  <c r="BN19" i="20"/>
  <c r="AS19" i="20"/>
  <c r="BN18" i="20"/>
  <c r="AS18" i="20"/>
  <c r="BN17" i="20"/>
  <c r="AS17" i="20"/>
  <c r="BN16" i="20"/>
  <c r="AS16" i="20"/>
  <c r="BN15" i="20"/>
  <c r="AS15" i="20"/>
  <c r="BN14" i="20"/>
  <c r="AS14" i="20"/>
  <c r="AS56" i="20"/>
  <c r="BN55" i="20"/>
  <c r="AK42" i="20"/>
  <c r="AK39" i="20"/>
  <c r="AS58" i="20"/>
  <c r="BN57" i="20"/>
  <c r="AS54" i="20"/>
  <c r="BN53" i="20"/>
  <c r="AK44" i="20"/>
  <c r="AK40" i="20"/>
  <c r="AK37" i="20"/>
  <c r="AK31" i="20"/>
  <c r="AK27" i="20"/>
  <c r="AK22" i="20"/>
  <c r="AK18" i="20"/>
  <c r="AK14" i="20"/>
  <c r="AJ6" i="20"/>
  <c r="AK28" i="20"/>
  <c r="AK24" i="20"/>
  <c r="AS55" i="20"/>
  <c r="BN54" i="20"/>
  <c r="AK43" i="20"/>
  <c r="AK34" i="20"/>
  <c r="AK30" i="20"/>
  <c r="AK26" i="20"/>
  <c r="AK21" i="20"/>
  <c r="AK17" i="20"/>
  <c r="AK32" i="20"/>
  <c r="AK23" i="20"/>
  <c r="AK19" i="20"/>
  <c r="AK15" i="20"/>
  <c r="AK36" i="20"/>
  <c r="AK35" i="20"/>
  <c r="AK33" i="20"/>
  <c r="AK29" i="20"/>
  <c r="AK25" i="20"/>
  <c r="AK20" i="20"/>
  <c r="BR73" i="20"/>
  <c r="AW73" i="20"/>
  <c r="BR72" i="20"/>
  <c r="AW72" i="20"/>
  <c r="BR71" i="20"/>
  <c r="AW71" i="20"/>
  <c r="BR70" i="20"/>
  <c r="AW70" i="20"/>
  <c r="BR69" i="20"/>
  <c r="AW69" i="20"/>
  <c r="BR68" i="20"/>
  <c r="AW68" i="20"/>
  <c r="BR67" i="20"/>
  <c r="AO73" i="20"/>
  <c r="AO72" i="20"/>
  <c r="AO71" i="20"/>
  <c r="AO70" i="20"/>
  <c r="AO69" i="20"/>
  <c r="AO68" i="20"/>
  <c r="AO67" i="20"/>
  <c r="AO66" i="20"/>
  <c r="AO65" i="20"/>
  <c r="AO64" i="20"/>
  <c r="AO63" i="20"/>
  <c r="BR64" i="20"/>
  <c r="AW64" i="20"/>
  <c r="BR63" i="20"/>
  <c r="AW63" i="20"/>
  <c r="BR65" i="20"/>
  <c r="AO58" i="20"/>
  <c r="AO57" i="20"/>
  <c r="AO56" i="20"/>
  <c r="AO55" i="20"/>
  <c r="AO54" i="20"/>
  <c r="AO53" i="20"/>
  <c r="AO52" i="20"/>
  <c r="AO51" i="20"/>
  <c r="AW67" i="20"/>
  <c r="BR62" i="20"/>
  <c r="AW62" i="20"/>
  <c r="AO62" i="20"/>
  <c r="BR61" i="20"/>
  <c r="AW61" i="20"/>
  <c r="AO61" i="20"/>
  <c r="BR60" i="20"/>
  <c r="AW60" i="20"/>
  <c r="AO60" i="20"/>
  <c r="BR59" i="20"/>
  <c r="AW59" i="20"/>
  <c r="AO59" i="20"/>
  <c r="BR58" i="20"/>
  <c r="BR66" i="20"/>
  <c r="AW65" i="20"/>
  <c r="AW66" i="20"/>
  <c r="BR44" i="20"/>
  <c r="AW44" i="20"/>
  <c r="BR43" i="20"/>
  <c r="AW43" i="20"/>
  <c r="BR42" i="20"/>
  <c r="AW42" i="20"/>
  <c r="BR41" i="20"/>
  <c r="AW41" i="20"/>
  <c r="BR40" i="20"/>
  <c r="AW40" i="20"/>
  <c r="BR39" i="20"/>
  <c r="AW39" i="20"/>
  <c r="BR38" i="20"/>
  <c r="AW38" i="20"/>
  <c r="BR37" i="20"/>
  <c r="AW37" i="20"/>
  <c r="BR36" i="20"/>
  <c r="AW36" i="20"/>
  <c r="BR35" i="20"/>
  <c r="AW35" i="20"/>
  <c r="BR34" i="20"/>
  <c r="AW34" i="20"/>
  <c r="AW58" i="20"/>
  <c r="BR57" i="20"/>
  <c r="AW57" i="20"/>
  <c r="BR56" i="20"/>
  <c r="AW56" i="20"/>
  <c r="BR55" i="20"/>
  <c r="AW55" i="20"/>
  <c r="BR54" i="20"/>
  <c r="AW54" i="20"/>
  <c r="BR53" i="20"/>
  <c r="AW53" i="20"/>
  <c r="AW50" i="20"/>
  <c r="AO50" i="20"/>
  <c r="BR49" i="20"/>
  <c r="AW49" i="20"/>
  <c r="AO49" i="20"/>
  <c r="BR48" i="20"/>
  <c r="AW48" i="20"/>
  <c r="AO48" i="20"/>
  <c r="BR47" i="20"/>
  <c r="AW47" i="20"/>
  <c r="AO47" i="20"/>
  <c r="BR46" i="20"/>
  <c r="AW46" i="20"/>
  <c r="AO46" i="20"/>
  <c r="BR45" i="20"/>
  <c r="AW45" i="20"/>
  <c r="BR52" i="20"/>
  <c r="AO42" i="20"/>
  <c r="AO36" i="20"/>
  <c r="BR33" i="20"/>
  <c r="AW33" i="20"/>
  <c r="BR32" i="20"/>
  <c r="AW32" i="20"/>
  <c r="BR31" i="20"/>
  <c r="AW31" i="20"/>
  <c r="BR30" i="20"/>
  <c r="AW30" i="20"/>
  <c r="BR29" i="20"/>
  <c r="AW29" i="20"/>
  <c r="BR28" i="20"/>
  <c r="AW28" i="20"/>
  <c r="BR27" i="20"/>
  <c r="AW27" i="20"/>
  <c r="BR26" i="20"/>
  <c r="AW26" i="20"/>
  <c r="BR25" i="20"/>
  <c r="AW25" i="20"/>
  <c r="BR24" i="20"/>
  <c r="AW24" i="20"/>
  <c r="BR23" i="20"/>
  <c r="AW23" i="20"/>
  <c r="BR22" i="20"/>
  <c r="AW22" i="20"/>
  <c r="BR21" i="20"/>
  <c r="AW21" i="20"/>
  <c r="BR20" i="20"/>
  <c r="AW20" i="20"/>
  <c r="BR19" i="20"/>
  <c r="AW19" i="20"/>
  <c r="BR18" i="20"/>
  <c r="AW18" i="20"/>
  <c r="BR17" i="20"/>
  <c r="AW17" i="20"/>
  <c r="BR16" i="20"/>
  <c r="AW16" i="20"/>
  <c r="BR15" i="20"/>
  <c r="AW15" i="20"/>
  <c r="BR14" i="20"/>
  <c r="AW14" i="20"/>
  <c r="AW51" i="20"/>
  <c r="AO43" i="20"/>
  <c r="AO37" i="20"/>
  <c r="BR51" i="20"/>
  <c r="AO45" i="20"/>
  <c r="AO41" i="20"/>
  <c r="AO39" i="20"/>
  <c r="AO35" i="20"/>
  <c r="AO38" i="20"/>
  <c r="AO32" i="20"/>
  <c r="AO28" i="20"/>
  <c r="AO24" i="20"/>
  <c r="AO20" i="20"/>
  <c r="AO17" i="20"/>
  <c r="AO33" i="20"/>
  <c r="AO21" i="20"/>
  <c r="AO22" i="20"/>
  <c r="AO31" i="20"/>
  <c r="AO27" i="20"/>
  <c r="AO23" i="20"/>
  <c r="AO16" i="20"/>
  <c r="AO29" i="20"/>
  <c r="AO25" i="20"/>
  <c r="AO18" i="20"/>
  <c r="AO14" i="20"/>
  <c r="AW52" i="20"/>
  <c r="BR50" i="20"/>
  <c r="AO44" i="20"/>
  <c r="AO40" i="20"/>
  <c r="AO34" i="20"/>
  <c r="AO30" i="20"/>
  <c r="AO26" i="20"/>
  <c r="BO73" i="20"/>
  <c r="AT73" i="20"/>
  <c r="BO72" i="20"/>
  <c r="AT72" i="20"/>
  <c r="BO71" i="20"/>
  <c r="AT71" i="20"/>
  <c r="BO70" i="20"/>
  <c r="AT70" i="20"/>
  <c r="BO69" i="20"/>
  <c r="AT69" i="20"/>
  <c r="AL70" i="20"/>
  <c r="AT67" i="20"/>
  <c r="BO66" i="20"/>
  <c r="AT66" i="20"/>
  <c r="BO65" i="20"/>
  <c r="AT65" i="20"/>
  <c r="AL64" i="20"/>
  <c r="AL63" i="20"/>
  <c r="AL62" i="20"/>
  <c r="AL61" i="20"/>
  <c r="AL60" i="20"/>
  <c r="AL59" i="20"/>
  <c r="AL71" i="20"/>
  <c r="AL68" i="20"/>
  <c r="BO67" i="20"/>
  <c r="AL67" i="20"/>
  <c r="AL66" i="20"/>
  <c r="AL65" i="20"/>
  <c r="AL73" i="20"/>
  <c r="AL69" i="20"/>
  <c r="BO68" i="20"/>
  <c r="BO63" i="20"/>
  <c r="AT63" i="20"/>
  <c r="AT58" i="20"/>
  <c r="BO57" i="20"/>
  <c r="AT57" i="20"/>
  <c r="BO56" i="20"/>
  <c r="AT56" i="20"/>
  <c r="BO55" i="20"/>
  <c r="AT55" i="20"/>
  <c r="BO54" i="20"/>
  <c r="AT54" i="20"/>
  <c r="BO53" i="20"/>
  <c r="AT53" i="20"/>
  <c r="AL72" i="20"/>
  <c r="AT62" i="20"/>
  <c r="BO61" i="20"/>
  <c r="AT61" i="20"/>
  <c r="BO60" i="20"/>
  <c r="AT60" i="20"/>
  <c r="BO59" i="20"/>
  <c r="AT59" i="20"/>
  <c r="BO58" i="20"/>
  <c r="AL58" i="20"/>
  <c r="AL57" i="20"/>
  <c r="AL56" i="20"/>
  <c r="AL55" i="20"/>
  <c r="AL54" i="20"/>
  <c r="AL53" i="20"/>
  <c r="AL52" i="20"/>
  <c r="AL51" i="20"/>
  <c r="AL50" i="20"/>
  <c r="AL49" i="20"/>
  <c r="AL48" i="20"/>
  <c r="AL47" i="20"/>
  <c r="AL46" i="20"/>
  <c r="AT68" i="20"/>
  <c r="BO64" i="20"/>
  <c r="AT64" i="20"/>
  <c r="AL45" i="20"/>
  <c r="AL44" i="20"/>
  <c r="AL43" i="20"/>
  <c r="AL42" i="20"/>
  <c r="AL41" i="20"/>
  <c r="AL40" i="20"/>
  <c r="AL39" i="20"/>
  <c r="AL38" i="20"/>
  <c r="AL37" i="20"/>
  <c r="AL36" i="20"/>
  <c r="BO62" i="20"/>
  <c r="BO52" i="20"/>
  <c r="AT52" i="20"/>
  <c r="BO51" i="20"/>
  <c r="AT51" i="20"/>
  <c r="BO50" i="20"/>
  <c r="AT50" i="20"/>
  <c r="BO49" i="20"/>
  <c r="AT49" i="20"/>
  <c r="BO48" i="20"/>
  <c r="AT48" i="20"/>
  <c r="BO47" i="20"/>
  <c r="AT47" i="20"/>
  <c r="BO46" i="20"/>
  <c r="AT46" i="20"/>
  <c r="BO45" i="20"/>
  <c r="AT45" i="20"/>
  <c r="BO44" i="20"/>
  <c r="AT44" i="20"/>
  <c r="BO43" i="20"/>
  <c r="AT43" i="20"/>
  <c r="BO42" i="20"/>
  <c r="AT42" i="20"/>
  <c r="BO41" i="20"/>
  <c r="AT41" i="20"/>
  <c r="BO40" i="20"/>
  <c r="AT40" i="20"/>
  <c r="BO37" i="20"/>
  <c r="AT37" i="20"/>
  <c r="BO34" i="20"/>
  <c r="AT34" i="20"/>
  <c r="BO38" i="20"/>
  <c r="AT38" i="20"/>
  <c r="AT35" i="20"/>
  <c r="AL35" i="20"/>
  <c r="AL34" i="20"/>
  <c r="AL33" i="20"/>
  <c r="AL32" i="20"/>
  <c r="AL31" i="20"/>
  <c r="AL30" i="20"/>
  <c r="AL29" i="20"/>
  <c r="AL28" i="20"/>
  <c r="AL27" i="20"/>
  <c r="AL26" i="20"/>
  <c r="AL25" i="20"/>
  <c r="AL24" i="20"/>
  <c r="AL23" i="20"/>
  <c r="AL22" i="20"/>
  <c r="AL21" i="20"/>
  <c r="AL20" i="20"/>
  <c r="BO36" i="20"/>
  <c r="AT36" i="20"/>
  <c r="BO33" i="20"/>
  <c r="AT33" i="20"/>
  <c r="BO32" i="20"/>
  <c r="AT32" i="20"/>
  <c r="BO31" i="20"/>
  <c r="AT31" i="20"/>
  <c r="BO30" i="20"/>
  <c r="AT30" i="20"/>
  <c r="BO29" i="20"/>
  <c r="AT29" i="20"/>
  <c r="BO28" i="20"/>
  <c r="AT28" i="20"/>
  <c r="BO27" i="20"/>
  <c r="AT27" i="20"/>
  <c r="BO26" i="20"/>
  <c r="AT26" i="20"/>
  <c r="BO25" i="20"/>
  <c r="AT25" i="20"/>
  <c r="BO24" i="20"/>
  <c r="AT24" i="20"/>
  <c r="BO23" i="20"/>
  <c r="AJ7" i="20"/>
  <c r="BY75" i="20"/>
  <c r="AL16" i="20"/>
  <c r="AT16" i="20"/>
  <c r="BO16" i="20"/>
  <c r="AT22" i="20"/>
  <c r="BO22" i="20"/>
  <c r="AN73" i="20"/>
  <c r="AN72" i="20"/>
  <c r="AN71" i="20"/>
  <c r="AN70" i="20"/>
  <c r="AN69" i="20"/>
  <c r="BQ72" i="20"/>
  <c r="AV72" i="20"/>
  <c r="AN68" i="20"/>
  <c r="BQ67" i="20"/>
  <c r="BQ64" i="20"/>
  <c r="AV64" i="20"/>
  <c r="BQ63" i="20"/>
  <c r="AV63" i="20"/>
  <c r="BQ62" i="20"/>
  <c r="AV62" i="20"/>
  <c r="BQ61" i="20"/>
  <c r="AV61" i="20"/>
  <c r="BQ60" i="20"/>
  <c r="AV60" i="20"/>
  <c r="BQ59" i="20"/>
  <c r="AV59" i="20"/>
  <c r="BQ58" i="20"/>
  <c r="BQ73" i="20"/>
  <c r="AV73" i="20"/>
  <c r="BQ69" i="20"/>
  <c r="AV69" i="20"/>
  <c r="BQ68" i="20"/>
  <c r="AV68" i="20"/>
  <c r="BQ71" i="20"/>
  <c r="AV71" i="20"/>
  <c r="AV67" i="20"/>
  <c r="AN67" i="20"/>
  <c r="BQ66" i="20"/>
  <c r="AV66" i="20"/>
  <c r="AN66" i="20"/>
  <c r="BQ65" i="20"/>
  <c r="AV65" i="20"/>
  <c r="AN65" i="20"/>
  <c r="BQ70" i="20"/>
  <c r="AN58" i="20"/>
  <c r="AN57" i="20"/>
  <c r="AN56" i="20"/>
  <c r="AN55" i="20"/>
  <c r="AN54" i="20"/>
  <c r="AN53" i="20"/>
  <c r="AN64" i="20"/>
  <c r="AV58" i="20"/>
  <c r="BQ57" i="20"/>
  <c r="AV57" i="20"/>
  <c r="BQ56" i="20"/>
  <c r="AV56" i="20"/>
  <c r="BQ55" i="20"/>
  <c r="AV55" i="20"/>
  <c r="BQ54" i="20"/>
  <c r="AV54" i="20"/>
  <c r="BQ53" i="20"/>
  <c r="AV53" i="20"/>
  <c r="BQ52" i="20"/>
  <c r="AV52" i="20"/>
  <c r="BQ51" i="20"/>
  <c r="AV51" i="20"/>
  <c r="BQ50" i="20"/>
  <c r="AV50" i="20"/>
  <c r="BQ49" i="20"/>
  <c r="AV49" i="20"/>
  <c r="BQ48" i="20"/>
  <c r="AV48" i="20"/>
  <c r="BQ47" i="20"/>
  <c r="AV47" i="20"/>
  <c r="BQ46" i="20"/>
  <c r="AV46" i="20"/>
  <c r="BQ45" i="20"/>
  <c r="AV45" i="20"/>
  <c r="AV70" i="20"/>
  <c r="AN60" i="20"/>
  <c r="AN59" i="20"/>
  <c r="AN52" i="20"/>
  <c r="AN51" i="20"/>
  <c r="BQ44" i="20"/>
  <c r="AV44" i="20"/>
  <c r="BQ43" i="20"/>
  <c r="AV43" i="20"/>
  <c r="BQ42" i="20"/>
  <c r="AV42" i="20"/>
  <c r="BQ41" i="20"/>
  <c r="AV41" i="20"/>
  <c r="BQ40" i="20"/>
  <c r="AV40" i="20"/>
  <c r="BQ39" i="20"/>
  <c r="AV39" i="20"/>
  <c r="BQ38" i="20"/>
  <c r="AV38" i="20"/>
  <c r="BQ37" i="20"/>
  <c r="AV37" i="20"/>
  <c r="BQ36" i="20"/>
  <c r="AV36" i="20"/>
  <c r="BQ35" i="20"/>
  <c r="AN61" i="20"/>
  <c r="AN45" i="20"/>
  <c r="AN44" i="20"/>
  <c r="AN43" i="20"/>
  <c r="AN42" i="20"/>
  <c r="AN41" i="20"/>
  <c r="AN40" i="20"/>
  <c r="AN48" i="20"/>
  <c r="AN39" i="20"/>
  <c r="AN35" i="20"/>
  <c r="AN63" i="20"/>
  <c r="AN62" i="20"/>
  <c r="AN47" i="20"/>
  <c r="AN36" i="20"/>
  <c r="BQ33" i="20"/>
  <c r="AV33" i="20"/>
  <c r="BQ32" i="20"/>
  <c r="AV32" i="20"/>
  <c r="BQ31" i="20"/>
  <c r="AV31" i="20"/>
  <c r="BQ30" i="20"/>
  <c r="AV30" i="20"/>
  <c r="BQ29" i="20"/>
  <c r="AV29" i="20"/>
  <c r="BQ28" i="20"/>
  <c r="AV28" i="20"/>
  <c r="BQ27" i="20"/>
  <c r="AV27" i="20"/>
  <c r="BQ26" i="20"/>
  <c r="AV26" i="20"/>
  <c r="BQ25" i="20"/>
  <c r="AV25" i="20"/>
  <c r="BQ24" i="20"/>
  <c r="AV24" i="20"/>
  <c r="BQ23" i="20"/>
  <c r="AV23" i="20"/>
  <c r="BQ22" i="20"/>
  <c r="AV22" i="20"/>
  <c r="BQ21" i="20"/>
  <c r="AV21" i="20"/>
  <c r="BQ20" i="20"/>
  <c r="AV20" i="20"/>
  <c r="BQ19" i="20"/>
  <c r="AN49" i="20"/>
  <c r="AN38" i="20"/>
  <c r="AV35" i="20"/>
  <c r="AN34" i="20"/>
  <c r="AN33" i="20"/>
  <c r="AN32" i="20"/>
  <c r="AN31" i="20"/>
  <c r="AN30" i="20"/>
  <c r="AN29" i="20"/>
  <c r="AN28" i="20"/>
  <c r="AN27" i="20"/>
  <c r="AN26" i="20"/>
  <c r="AN25" i="20"/>
  <c r="AN24" i="20"/>
  <c r="AL14" i="20"/>
  <c r="AT14" i="20"/>
  <c r="BO14" i="20"/>
  <c r="CA14" i="20"/>
  <c r="AN15" i="20"/>
  <c r="AU15" i="20"/>
  <c r="BP15" i="20"/>
  <c r="AV16" i="20"/>
  <c r="BQ16" i="20"/>
  <c r="AL18" i="20"/>
  <c r="AT18" i="20"/>
  <c r="BO18" i="20"/>
  <c r="AN19" i="20"/>
  <c r="AU19" i="20"/>
  <c r="AT20" i="20"/>
  <c r="BO20" i="20"/>
  <c r="AU21" i="20"/>
  <c r="BP21" i="20"/>
  <c r="CA21" i="20"/>
  <c r="AN22" i="20"/>
  <c r="CA23" i="20"/>
  <c r="AU24" i="20"/>
  <c r="BP24" i="20"/>
  <c r="CA27" i="20"/>
  <c r="AU28" i="20"/>
  <c r="BP28" i="20"/>
  <c r="CA31" i="20"/>
  <c r="AU32" i="20"/>
  <c r="BP32" i="20"/>
  <c r="BP36" i="20"/>
  <c r="AN37" i="20"/>
  <c r="AN50" i="20"/>
  <c r="AM73" i="20"/>
  <c r="AM72" i="20"/>
  <c r="AM71" i="20"/>
  <c r="AM70" i="20"/>
  <c r="AM69" i="20"/>
  <c r="AM68" i="20"/>
  <c r="BP73" i="20"/>
  <c r="AU73" i="20"/>
  <c r="BP72" i="20"/>
  <c r="AU72" i="20"/>
  <c r="BP71" i="20"/>
  <c r="AU71" i="20"/>
  <c r="BP70" i="20"/>
  <c r="AU70" i="20"/>
  <c r="BP69" i="20"/>
  <c r="AU69" i="20"/>
  <c r="BP68" i="20"/>
  <c r="AU68" i="20"/>
  <c r="BP67" i="20"/>
  <c r="AU67" i="20"/>
  <c r="BP66" i="20"/>
  <c r="AU66" i="20"/>
  <c r="BP65" i="20"/>
  <c r="AU65" i="20"/>
  <c r="AM67" i="20"/>
  <c r="AM66" i="20"/>
  <c r="AM65" i="20"/>
  <c r="BP64" i="20"/>
  <c r="AU64" i="20"/>
  <c r="BP63" i="20"/>
  <c r="AU63" i="20"/>
  <c r="BP62" i="20"/>
  <c r="AM64" i="20"/>
  <c r="AM63" i="20"/>
  <c r="AU58" i="20"/>
  <c r="BP57" i="20"/>
  <c r="AU57" i="20"/>
  <c r="BP56" i="20"/>
  <c r="AU56" i="20"/>
  <c r="BP55" i="20"/>
  <c r="AU55" i="20"/>
  <c r="BP54" i="20"/>
  <c r="AU54" i="20"/>
  <c r="BP53" i="20"/>
  <c r="AU53" i="20"/>
  <c r="BP52" i="20"/>
  <c r="AU52" i="20"/>
  <c r="BP51" i="20"/>
  <c r="AU51" i="20"/>
  <c r="BP50" i="20"/>
  <c r="AM62" i="20"/>
  <c r="AM61" i="20"/>
  <c r="AM60" i="20"/>
  <c r="AM59" i="20"/>
  <c r="BP60" i="20"/>
  <c r="AU59" i="20"/>
  <c r="AM45" i="20"/>
  <c r="AM44" i="20"/>
  <c r="AM43" i="20"/>
  <c r="AM42" i="20"/>
  <c r="AM41" i="20"/>
  <c r="AM40" i="20"/>
  <c r="AM39" i="20"/>
  <c r="AM38" i="20"/>
  <c r="AM37" i="20"/>
  <c r="AM36" i="20"/>
  <c r="AM35" i="20"/>
  <c r="AU62" i="20"/>
  <c r="BP59" i="20"/>
  <c r="BP61" i="20"/>
  <c r="AU60" i="20"/>
  <c r="AM58" i="20"/>
  <c r="AM57" i="20"/>
  <c r="AM56" i="20"/>
  <c r="AM55" i="20"/>
  <c r="AM54" i="20"/>
  <c r="AM53" i="20"/>
  <c r="AM50" i="20"/>
  <c r="AM49" i="20"/>
  <c r="AM48" i="20"/>
  <c r="AM47" i="20"/>
  <c r="AM46" i="20"/>
  <c r="BP48" i="20"/>
  <c r="AU47" i="20"/>
  <c r="BP43" i="20"/>
  <c r="AU43" i="20"/>
  <c r="BP38" i="20"/>
  <c r="AU38" i="20"/>
  <c r="AU35" i="20"/>
  <c r="AM34" i="20"/>
  <c r="AM33" i="20"/>
  <c r="AM32" i="20"/>
  <c r="AM31" i="20"/>
  <c r="AM30" i="20"/>
  <c r="AM29" i="20"/>
  <c r="AM28" i="20"/>
  <c r="AM27" i="20"/>
  <c r="AM26" i="20"/>
  <c r="AM25" i="20"/>
  <c r="AM24" i="20"/>
  <c r="AM23" i="20"/>
  <c r="AM22" i="20"/>
  <c r="AM21" i="20"/>
  <c r="AM20" i="20"/>
  <c r="AM19" i="20"/>
  <c r="AM18" i="20"/>
  <c r="AM17" i="20"/>
  <c r="AM16" i="20"/>
  <c r="AM15" i="20"/>
  <c r="AM14" i="20"/>
  <c r="AU61" i="20"/>
  <c r="AU50" i="20"/>
  <c r="BP47" i="20"/>
  <c r="AU46" i="20"/>
  <c r="BP44" i="20"/>
  <c r="AU44" i="20"/>
  <c r="BP40" i="20"/>
  <c r="AU40" i="20"/>
  <c r="BP39" i="20"/>
  <c r="AU39" i="20"/>
  <c r="BP35" i="20"/>
  <c r="AM52" i="20"/>
  <c r="BP49" i="20"/>
  <c r="AU48" i="20"/>
  <c r="BP45" i="20"/>
  <c r="BP42" i="20"/>
  <c r="AU42" i="20"/>
  <c r="BP37" i="20"/>
  <c r="AU37" i="20"/>
  <c r="BP34" i="20"/>
  <c r="AU34" i="20"/>
  <c r="BZ75" i="20"/>
  <c r="AL15" i="20"/>
  <c r="AT15" i="20"/>
  <c r="BO15" i="20"/>
  <c r="AU16" i="20"/>
  <c r="BP16" i="20"/>
  <c r="AL19" i="20"/>
  <c r="AT19" i="20"/>
  <c r="AT21" i="20"/>
  <c r="BO21" i="20"/>
  <c r="AU22" i="20"/>
  <c r="BP22" i="20"/>
  <c r="AN23" i="20"/>
  <c r="AU25" i="20"/>
  <c r="BP25" i="20"/>
  <c r="AU29" i="20"/>
  <c r="BP29" i="20"/>
  <c r="AU33" i="20"/>
  <c r="BP33" i="20"/>
  <c r="AT39" i="20"/>
  <c r="BP41" i="20"/>
  <c r="BP46" i="20"/>
  <c r="CA37" i="20"/>
  <c r="CA41" i="20"/>
  <c r="CA38" i="20"/>
  <c r="CA42" i="20"/>
  <c r="CA45" i="20"/>
  <c r="CA46" i="20"/>
  <c r="CA47" i="20"/>
  <c r="CA48" i="20"/>
  <c r="CA49" i="20"/>
  <c r="F80" i="20"/>
  <c r="F85" i="20"/>
  <c r="F87" i="20"/>
  <c r="F88" i="20"/>
  <c r="AM73" i="19"/>
  <c r="AM72" i="19"/>
  <c r="AM71" i="19"/>
  <c r="AM70" i="19"/>
  <c r="AM69" i="19"/>
  <c r="AM68" i="19"/>
  <c r="AM67" i="19"/>
  <c r="AM66" i="19"/>
  <c r="BP73" i="19"/>
  <c r="AU73" i="19"/>
  <c r="BP69" i="19"/>
  <c r="AU69" i="19"/>
  <c r="AM65" i="19"/>
  <c r="AM64" i="19"/>
  <c r="AM63" i="19"/>
  <c r="AM62" i="19"/>
  <c r="AM61" i="19"/>
  <c r="BP70" i="19"/>
  <c r="AU70" i="19"/>
  <c r="BP71" i="19"/>
  <c r="AU71" i="19"/>
  <c r="BP64" i="19"/>
  <c r="AU64" i="19"/>
  <c r="BP60" i="19"/>
  <c r="BP72" i="19"/>
  <c r="AU72" i="19"/>
  <c r="BP67" i="19"/>
  <c r="AU67" i="19"/>
  <c r="BP66" i="19"/>
  <c r="BP65" i="19"/>
  <c r="AU65" i="19"/>
  <c r="BP61" i="19"/>
  <c r="AU61" i="19"/>
  <c r="AM58" i="19"/>
  <c r="AM57" i="19"/>
  <c r="AM56" i="19"/>
  <c r="AM55" i="19"/>
  <c r="AM54" i="19"/>
  <c r="AM53" i="19"/>
  <c r="AM52" i="19"/>
  <c r="AM51" i="19"/>
  <c r="AM50" i="19"/>
  <c r="AM49" i="19"/>
  <c r="AM48" i="19"/>
  <c r="AM47" i="19"/>
  <c r="AM46" i="19"/>
  <c r="BP68" i="19"/>
  <c r="BP63" i="19"/>
  <c r="AU63" i="19"/>
  <c r="AM59" i="19"/>
  <c r="BP55" i="19"/>
  <c r="AU55" i="19"/>
  <c r="BP51" i="19"/>
  <c r="AU51" i="19"/>
  <c r="AM45" i="19"/>
  <c r="AM44" i="19"/>
  <c r="AM43" i="19"/>
  <c r="AM42" i="19"/>
  <c r="AM41" i="19"/>
  <c r="AM40" i="19"/>
  <c r="AM39" i="19"/>
  <c r="AM38" i="19"/>
  <c r="AM37" i="19"/>
  <c r="AM36" i="19"/>
  <c r="AM60" i="19"/>
  <c r="AU59" i="19"/>
  <c r="BP56" i="19"/>
  <c r="AU56" i="19"/>
  <c r="BP52" i="19"/>
  <c r="AU52" i="19"/>
  <c r="BP48" i="19"/>
  <c r="BP46" i="19"/>
  <c r="AU46" i="19"/>
  <c r="AU68" i="19"/>
  <c r="BP54" i="19"/>
  <c r="AU54" i="19"/>
  <c r="BP49" i="19"/>
  <c r="AU49" i="19"/>
  <c r="AU47" i="19"/>
  <c r="BP44" i="19"/>
  <c r="AU44" i="19"/>
  <c r="BP40" i="19"/>
  <c r="AU40" i="19"/>
  <c r="BP36" i="19"/>
  <c r="AU36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BP59" i="19"/>
  <c r="BP57" i="19"/>
  <c r="BP42" i="19"/>
  <c r="AU42" i="19"/>
  <c r="BP38" i="19"/>
  <c r="AU38" i="19"/>
  <c r="BP34" i="19"/>
  <c r="AU34" i="19"/>
  <c r="BP33" i="19"/>
  <c r="AU33" i="19"/>
  <c r="BP32" i="19"/>
  <c r="AU32" i="19"/>
  <c r="BP29" i="19"/>
  <c r="AU29" i="19"/>
  <c r="BP28" i="19"/>
  <c r="AU66" i="19"/>
  <c r="AU62" i="19"/>
  <c r="BP50" i="19"/>
  <c r="AU50" i="19"/>
  <c r="AU48" i="19"/>
  <c r="BP45" i="19"/>
  <c r="AU45" i="19"/>
  <c r="BP41" i="19"/>
  <c r="AU41" i="19"/>
  <c r="BP37" i="19"/>
  <c r="AU37" i="19"/>
  <c r="BP35" i="19"/>
  <c r="AU35" i="19"/>
  <c r="AJ8" i="19"/>
  <c r="AU57" i="19"/>
  <c r="BP47" i="19"/>
  <c r="AM35" i="19"/>
  <c r="BP31" i="19"/>
  <c r="AU31" i="19"/>
  <c r="BP30" i="19"/>
  <c r="AU30" i="19"/>
  <c r="AN73" i="19"/>
  <c r="AN72" i="19"/>
  <c r="AN71" i="19"/>
  <c r="AN70" i="19"/>
  <c r="AN69" i="19"/>
  <c r="AN68" i="19"/>
  <c r="AN67" i="19"/>
  <c r="BQ70" i="19"/>
  <c r="AV70" i="19"/>
  <c r="BQ71" i="19"/>
  <c r="AV71" i="19"/>
  <c r="BQ67" i="19"/>
  <c r="AV67" i="19"/>
  <c r="BQ66" i="19"/>
  <c r="AV66" i="19"/>
  <c r="BQ65" i="19"/>
  <c r="AV65" i="19"/>
  <c r="BQ64" i="19"/>
  <c r="AV64" i="19"/>
  <c r="BQ63" i="19"/>
  <c r="AV63" i="19"/>
  <c r="BQ62" i="19"/>
  <c r="AV62" i="19"/>
  <c r="BQ61" i="19"/>
  <c r="AV61" i="19"/>
  <c r="BQ60" i="19"/>
  <c r="AV60" i="19"/>
  <c r="BQ59" i="19"/>
  <c r="AV59" i="19"/>
  <c r="BQ72" i="19"/>
  <c r="AV72" i="19"/>
  <c r="AN65" i="19"/>
  <c r="AN61" i="19"/>
  <c r="AN58" i="19"/>
  <c r="AN57" i="19"/>
  <c r="AN56" i="19"/>
  <c r="AN55" i="19"/>
  <c r="AN54" i="19"/>
  <c r="AN53" i="19"/>
  <c r="AN52" i="19"/>
  <c r="AN51" i="19"/>
  <c r="AN50" i="19"/>
  <c r="AN49" i="19"/>
  <c r="BQ68" i="19"/>
  <c r="AV68" i="19"/>
  <c r="AN66" i="19"/>
  <c r="AN62" i="19"/>
  <c r="BQ73" i="19"/>
  <c r="AV69" i="19"/>
  <c r="AN60" i="19"/>
  <c r="BQ56" i="19"/>
  <c r="AV56" i="19"/>
  <c r="BQ52" i="19"/>
  <c r="AV52" i="19"/>
  <c r="BQ48" i="19"/>
  <c r="BQ46" i="19"/>
  <c r="AV46" i="19"/>
  <c r="AN63" i="19"/>
  <c r="BQ57" i="19"/>
  <c r="AV57" i="19"/>
  <c r="BQ53" i="19"/>
  <c r="AV53" i="19"/>
  <c r="BQ49" i="19"/>
  <c r="AV49" i="19"/>
  <c r="BQ47" i="19"/>
  <c r="AV47" i="19"/>
  <c r="AN46" i="19"/>
  <c r="BQ45" i="19"/>
  <c r="AV45" i="19"/>
  <c r="BQ44" i="19"/>
  <c r="AV44" i="19"/>
  <c r="BQ43" i="19"/>
  <c r="AV43" i="19"/>
  <c r="BQ42" i="19"/>
  <c r="AV42" i="19"/>
  <c r="BQ41" i="19"/>
  <c r="AV41" i="19"/>
  <c r="BQ40" i="19"/>
  <c r="AV40" i="19"/>
  <c r="BQ39" i="19"/>
  <c r="AV39" i="19"/>
  <c r="BQ38" i="19"/>
  <c r="AV38" i="19"/>
  <c r="BQ37" i="19"/>
  <c r="AV37" i="19"/>
  <c r="BQ36" i="19"/>
  <c r="AV36" i="19"/>
  <c r="BQ35" i="19"/>
  <c r="AV35" i="19"/>
  <c r="AN64" i="19"/>
  <c r="BQ50" i="19"/>
  <c r="AV50" i="19"/>
  <c r="AV48" i="19"/>
  <c r="AN45" i="19"/>
  <c r="AN41" i="19"/>
  <c r="AN37" i="19"/>
  <c r="AV73" i="19"/>
  <c r="AN59" i="19"/>
  <c r="BQ58" i="19"/>
  <c r="BQ51" i="19"/>
  <c r="AV51" i="19"/>
  <c r="AN39" i="19"/>
  <c r="BQ55" i="19"/>
  <c r="AV55" i="19"/>
  <c r="AN42" i="19"/>
  <c r="AN38" i="19"/>
  <c r="AN35" i="19"/>
  <c r="BQ34" i="19"/>
  <c r="AV34" i="19"/>
  <c r="BQ33" i="19"/>
  <c r="AV33" i="19"/>
  <c r="BQ32" i="19"/>
  <c r="AV32" i="19"/>
  <c r="BQ31" i="19"/>
  <c r="AV31" i="19"/>
  <c r="BQ30" i="19"/>
  <c r="AV30" i="19"/>
  <c r="BQ29" i="19"/>
  <c r="AV29" i="19"/>
  <c r="BQ28" i="19"/>
  <c r="AV28" i="19"/>
  <c r="BQ27" i="19"/>
  <c r="AV27" i="19"/>
  <c r="BQ26" i="19"/>
  <c r="AV26" i="19"/>
  <c r="BQ25" i="19"/>
  <c r="AV25" i="19"/>
  <c r="BQ24" i="19"/>
  <c r="AV24" i="19"/>
  <c r="BQ23" i="19"/>
  <c r="AV23" i="19"/>
  <c r="BQ22" i="19"/>
  <c r="AV22" i="19"/>
  <c r="BQ21" i="19"/>
  <c r="AV21" i="19"/>
  <c r="BQ20" i="19"/>
  <c r="AV20" i="19"/>
  <c r="BQ19" i="19"/>
  <c r="AV19" i="19"/>
  <c r="BQ18" i="19"/>
  <c r="AV18" i="19"/>
  <c r="BQ17" i="19"/>
  <c r="AV17" i="19"/>
  <c r="BQ16" i="19"/>
  <c r="AV16" i="19"/>
  <c r="BQ15" i="19"/>
  <c r="AV15" i="19"/>
  <c r="BQ14" i="19"/>
  <c r="AV14" i="19"/>
  <c r="AV58" i="19"/>
  <c r="AN47" i="19"/>
  <c r="AN43" i="19"/>
  <c r="BY75" i="19"/>
  <c r="CA14" i="19"/>
  <c r="AU18" i="19"/>
  <c r="BP18" i="19"/>
  <c r="AN19" i="19"/>
  <c r="AU22" i="19"/>
  <c r="BP22" i="19"/>
  <c r="AN23" i="19"/>
  <c r="AN27" i="19"/>
  <c r="AN32" i="19"/>
  <c r="AN36" i="19"/>
  <c r="BP39" i="19"/>
  <c r="AN40" i="19"/>
  <c r="BP43" i="19"/>
  <c r="AN44" i="19"/>
  <c r="AU53" i="19"/>
  <c r="BQ54" i="19"/>
  <c r="BP58" i="19"/>
  <c r="AU60" i="19"/>
  <c r="BQ69" i="19"/>
  <c r="AJ9" i="19"/>
  <c r="AN14" i="19"/>
  <c r="AU14" i="19"/>
  <c r="BZ75" i="19"/>
  <c r="AU17" i="19"/>
  <c r="BP17" i="19"/>
  <c r="CA17" i="19"/>
  <c r="AN18" i="19"/>
  <c r="AU21" i="19"/>
  <c r="BP21" i="19"/>
  <c r="CA21" i="19"/>
  <c r="AN22" i="19"/>
  <c r="AU25" i="19"/>
  <c r="BP25" i="19"/>
  <c r="CA25" i="19"/>
  <c r="AN26" i="19"/>
  <c r="AN29" i="19"/>
  <c r="AN33" i="19"/>
  <c r="AN48" i="19"/>
  <c r="BP53" i="19"/>
  <c r="BP14" i="19"/>
  <c r="AU15" i="19"/>
  <c r="BP15" i="19"/>
  <c r="AU19" i="19"/>
  <c r="BP19" i="19"/>
  <c r="AU23" i="19"/>
  <c r="BP23" i="19"/>
  <c r="AU27" i="19"/>
  <c r="BP27" i="19"/>
  <c r="AU58" i="19"/>
  <c r="AN15" i="19"/>
  <c r="AU26" i="19"/>
  <c r="BP26" i="19"/>
  <c r="AU16" i="19"/>
  <c r="BP16" i="19"/>
  <c r="CA16" i="19"/>
  <c r="AN17" i="19"/>
  <c r="AU20" i="19"/>
  <c r="BP20" i="19"/>
  <c r="CA20" i="19"/>
  <c r="AN21" i="19"/>
  <c r="AU24" i="19"/>
  <c r="BP24" i="19"/>
  <c r="CA24" i="19"/>
  <c r="AN25" i="19"/>
  <c r="AU28" i="19"/>
  <c r="AN30" i="19"/>
  <c r="AN34" i="19"/>
  <c r="AU39" i="19"/>
  <c r="AU43" i="19"/>
  <c r="BP62" i="19"/>
  <c r="BN73" i="19"/>
  <c r="AS73" i="19"/>
  <c r="BN72" i="19"/>
  <c r="AS72" i="19"/>
  <c r="BN71" i="19"/>
  <c r="AS71" i="19"/>
  <c r="BN70" i="19"/>
  <c r="AS70" i="19"/>
  <c r="BN69" i="19"/>
  <c r="AS69" i="19"/>
  <c r="BN68" i="19"/>
  <c r="AS68" i="19"/>
  <c r="BN67" i="19"/>
  <c r="AS67" i="19"/>
  <c r="BN66" i="19"/>
  <c r="AS66" i="19"/>
  <c r="AK73" i="19"/>
  <c r="AK69" i="19"/>
  <c r="AK66" i="19"/>
  <c r="BN65" i="19"/>
  <c r="AS65" i="19"/>
  <c r="BN64" i="19"/>
  <c r="AS64" i="19"/>
  <c r="BN63" i="19"/>
  <c r="AS63" i="19"/>
  <c r="BN62" i="19"/>
  <c r="AS62" i="19"/>
  <c r="BN61" i="19"/>
  <c r="AS61" i="19"/>
  <c r="BN60" i="19"/>
  <c r="AK70" i="19"/>
  <c r="AK68" i="19"/>
  <c r="AK64" i="19"/>
  <c r="AS60" i="19"/>
  <c r="AK60" i="19"/>
  <c r="BN59" i="19"/>
  <c r="AS59" i="19"/>
  <c r="AK59" i="19"/>
  <c r="AK65" i="19"/>
  <c r="AK61" i="19"/>
  <c r="BN58" i="19"/>
  <c r="AS58" i="19"/>
  <c r="BN57" i="19"/>
  <c r="AS57" i="19"/>
  <c r="BN56" i="19"/>
  <c r="AS56" i="19"/>
  <c r="BN55" i="19"/>
  <c r="AS55" i="19"/>
  <c r="BN54" i="19"/>
  <c r="AS54" i="19"/>
  <c r="BN53" i="19"/>
  <c r="AS53" i="19"/>
  <c r="BN52" i="19"/>
  <c r="AS52" i="19"/>
  <c r="BN51" i="19"/>
  <c r="AS51" i="19"/>
  <c r="BN50" i="19"/>
  <c r="AS50" i="19"/>
  <c r="BN49" i="19"/>
  <c r="AS49" i="19"/>
  <c r="BN48" i="19"/>
  <c r="AS48" i="19"/>
  <c r="BN47" i="19"/>
  <c r="AS47" i="19"/>
  <c r="BN46" i="19"/>
  <c r="AS46" i="19"/>
  <c r="AK62" i="19"/>
  <c r="AK55" i="19"/>
  <c r="AK51" i="19"/>
  <c r="AK47" i="19"/>
  <c r="BN45" i="19"/>
  <c r="AS45" i="19"/>
  <c r="BN44" i="19"/>
  <c r="AS44" i="19"/>
  <c r="BN43" i="19"/>
  <c r="AS43" i="19"/>
  <c r="BN42" i="19"/>
  <c r="AS42" i="19"/>
  <c r="BN41" i="19"/>
  <c r="AS41" i="19"/>
  <c r="BN40" i="19"/>
  <c r="AS40" i="19"/>
  <c r="BN39" i="19"/>
  <c r="AS39" i="19"/>
  <c r="BN38" i="19"/>
  <c r="AS38" i="19"/>
  <c r="BN37" i="19"/>
  <c r="AS37" i="19"/>
  <c r="BN36" i="19"/>
  <c r="AS36" i="19"/>
  <c r="AK71" i="19"/>
  <c r="AK56" i="19"/>
  <c r="AK52" i="19"/>
  <c r="AK48" i="19"/>
  <c r="BR73" i="19"/>
  <c r="AW73" i="19"/>
  <c r="BR72" i="19"/>
  <c r="AW72" i="19"/>
  <c r="BR71" i="19"/>
  <c r="AW71" i="19"/>
  <c r="BR70" i="19"/>
  <c r="AW70" i="19"/>
  <c r="BR69" i="19"/>
  <c r="AW69" i="19"/>
  <c r="BR68" i="19"/>
  <c r="AW68" i="19"/>
  <c r="BR67" i="19"/>
  <c r="AW67" i="19"/>
  <c r="BR66" i="19"/>
  <c r="AW66" i="19"/>
  <c r="AO71" i="19"/>
  <c r="AO67" i="19"/>
  <c r="BR65" i="19"/>
  <c r="AW65" i="19"/>
  <c r="BR64" i="19"/>
  <c r="AW64" i="19"/>
  <c r="BR63" i="19"/>
  <c r="AW63" i="19"/>
  <c r="BR62" i="19"/>
  <c r="AW62" i="19"/>
  <c r="BR61" i="19"/>
  <c r="AW61" i="19"/>
  <c r="BR60" i="19"/>
  <c r="AO72" i="19"/>
  <c r="AO68" i="19"/>
  <c r="AO66" i="19"/>
  <c r="AO69" i="19"/>
  <c r="AO62" i="19"/>
  <c r="AO70" i="19"/>
  <c r="AO63" i="19"/>
  <c r="AW60" i="19"/>
  <c r="AO60" i="19"/>
  <c r="BR59" i="19"/>
  <c r="AW59" i="19"/>
  <c r="AO59" i="19"/>
  <c r="BR58" i="19"/>
  <c r="AW58" i="19"/>
  <c r="BR57" i="19"/>
  <c r="AW57" i="19"/>
  <c r="BR56" i="19"/>
  <c r="AW56" i="19"/>
  <c r="BR55" i="19"/>
  <c r="AW55" i="19"/>
  <c r="BR54" i="19"/>
  <c r="AW54" i="19"/>
  <c r="BR53" i="19"/>
  <c r="AW53" i="19"/>
  <c r="BR52" i="19"/>
  <c r="AW52" i="19"/>
  <c r="BR51" i="19"/>
  <c r="AW51" i="19"/>
  <c r="BR50" i="19"/>
  <c r="AW50" i="19"/>
  <c r="BR49" i="19"/>
  <c r="AW49" i="19"/>
  <c r="BR48" i="19"/>
  <c r="AW48" i="19"/>
  <c r="BR47" i="19"/>
  <c r="AW47" i="19"/>
  <c r="BR46" i="19"/>
  <c r="AW46" i="19"/>
  <c r="AO57" i="19"/>
  <c r="AO53" i="19"/>
  <c r="AO49" i="19"/>
  <c r="AO46" i="19"/>
  <c r="BR45" i="19"/>
  <c r="AW45" i="19"/>
  <c r="BR44" i="19"/>
  <c r="AW44" i="19"/>
  <c r="BR43" i="19"/>
  <c r="AW43" i="19"/>
  <c r="BR42" i="19"/>
  <c r="AW42" i="19"/>
  <c r="BR41" i="19"/>
  <c r="AW41" i="19"/>
  <c r="BR40" i="19"/>
  <c r="AW40" i="19"/>
  <c r="BR39" i="19"/>
  <c r="AW39" i="19"/>
  <c r="BR38" i="19"/>
  <c r="AW38" i="19"/>
  <c r="BR37" i="19"/>
  <c r="AW37" i="19"/>
  <c r="BR36" i="19"/>
  <c r="AW36" i="19"/>
  <c r="AO58" i="19"/>
  <c r="AO54" i="19"/>
  <c r="AO50" i="19"/>
  <c r="AO47" i="19"/>
  <c r="AJ10" i="19"/>
  <c r="AL14" i="19"/>
  <c r="BV75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T36" i="19"/>
  <c r="BO36" i="19"/>
  <c r="AK37" i="19"/>
  <c r="CA37" i="19"/>
  <c r="AO39" i="19"/>
  <c r="AT40" i="19"/>
  <c r="BO40" i="19"/>
  <c r="AK41" i="19"/>
  <c r="CA41" i="19"/>
  <c r="AO43" i="19"/>
  <c r="AT44" i="19"/>
  <c r="BO44" i="19"/>
  <c r="AK45" i="19"/>
  <c r="CA45" i="19"/>
  <c r="AT47" i="19"/>
  <c r="AK53" i="19"/>
  <c r="AL54" i="19"/>
  <c r="AK58" i="19"/>
  <c r="AT59" i="19"/>
  <c r="AO61" i="19"/>
  <c r="AO65" i="19"/>
  <c r="F80" i="19"/>
  <c r="BO73" i="19"/>
  <c r="AT73" i="19"/>
  <c r="BO72" i="19"/>
  <c r="AT72" i="19"/>
  <c r="BO71" i="19"/>
  <c r="AT71" i="19"/>
  <c r="BO70" i="19"/>
  <c r="AT70" i="19"/>
  <c r="BO69" i="19"/>
  <c r="AT69" i="19"/>
  <c r="BO68" i="19"/>
  <c r="AT68" i="19"/>
  <c r="BO67" i="19"/>
  <c r="AT67" i="19"/>
  <c r="AL70" i="19"/>
  <c r="AL71" i="19"/>
  <c r="AL67" i="19"/>
  <c r="AL65" i="19"/>
  <c r="AL64" i="19"/>
  <c r="AL63" i="19"/>
  <c r="AL62" i="19"/>
  <c r="AL61" i="19"/>
  <c r="AL60" i="19"/>
  <c r="AL59" i="19"/>
  <c r="AL73" i="19"/>
  <c r="AT66" i="19"/>
  <c r="BO63" i="19"/>
  <c r="AT63" i="19"/>
  <c r="BO58" i="19"/>
  <c r="AT58" i="19"/>
  <c r="BO57" i="19"/>
  <c r="AT57" i="19"/>
  <c r="BO56" i="19"/>
  <c r="AT56" i="19"/>
  <c r="BO55" i="19"/>
  <c r="AT55" i="19"/>
  <c r="BO54" i="19"/>
  <c r="AT54" i="19"/>
  <c r="BO53" i="19"/>
  <c r="AT53" i="19"/>
  <c r="BO52" i="19"/>
  <c r="AT52" i="19"/>
  <c r="BO51" i="19"/>
  <c r="AT51" i="19"/>
  <c r="BO50" i="19"/>
  <c r="AT50" i="19"/>
  <c r="BO49" i="19"/>
  <c r="AT49" i="19"/>
  <c r="BO48" i="19"/>
  <c r="AL69" i="19"/>
  <c r="BO64" i="19"/>
  <c r="AT64" i="19"/>
  <c r="BO60" i="19"/>
  <c r="BO66" i="19"/>
  <c r="AL66" i="19"/>
  <c r="BO59" i="19"/>
  <c r="AL56" i="19"/>
  <c r="AL52" i="19"/>
  <c r="AT48" i="19"/>
  <c r="AL48" i="19"/>
  <c r="AL72" i="19"/>
  <c r="AL57" i="19"/>
  <c r="AL53" i="19"/>
  <c r="AL49" i="19"/>
  <c r="AL45" i="19"/>
  <c r="AL44" i="19"/>
  <c r="AL43" i="19"/>
  <c r="AL42" i="19"/>
  <c r="AL41" i="19"/>
  <c r="AL40" i="19"/>
  <c r="AL39" i="19"/>
  <c r="AL38" i="19"/>
  <c r="AL37" i="19"/>
  <c r="AL36" i="19"/>
  <c r="AL35" i="19"/>
  <c r="AJ7" i="19"/>
  <c r="AS15" i="19"/>
  <c r="AW15" i="19"/>
  <c r="BN15" i="19"/>
  <c r="BR15" i="19"/>
  <c r="AS16" i="19"/>
  <c r="AW16" i="19"/>
  <c r="BN16" i="19"/>
  <c r="BR16" i="19"/>
  <c r="AS17" i="19"/>
  <c r="AW17" i="19"/>
  <c r="BN17" i="19"/>
  <c r="BR17" i="19"/>
  <c r="AS18" i="19"/>
  <c r="AW18" i="19"/>
  <c r="BN18" i="19"/>
  <c r="BR18" i="19"/>
  <c r="AS19" i="19"/>
  <c r="AW19" i="19"/>
  <c r="BN19" i="19"/>
  <c r="BR19" i="19"/>
  <c r="AS20" i="19"/>
  <c r="AW20" i="19"/>
  <c r="BN20" i="19"/>
  <c r="BR20" i="19"/>
  <c r="AS21" i="19"/>
  <c r="AW21" i="19"/>
  <c r="BN21" i="19"/>
  <c r="BR21" i="19"/>
  <c r="AS22" i="19"/>
  <c r="AW22" i="19"/>
  <c r="BN22" i="19"/>
  <c r="BR22" i="19"/>
  <c r="AS23" i="19"/>
  <c r="AW23" i="19"/>
  <c r="BN23" i="19"/>
  <c r="BR23" i="19"/>
  <c r="AS24" i="19"/>
  <c r="AW24" i="19"/>
  <c r="BN24" i="19"/>
  <c r="BR24" i="19"/>
  <c r="AS25" i="19"/>
  <c r="AW25" i="19"/>
  <c r="BN25" i="19"/>
  <c r="BR25" i="19"/>
  <c r="AS26" i="19"/>
  <c r="AW26" i="19"/>
  <c r="BN26" i="19"/>
  <c r="BR26" i="19"/>
  <c r="AS27" i="19"/>
  <c r="AW27" i="19"/>
  <c r="BN27" i="19"/>
  <c r="BR27" i="19"/>
  <c r="AS28" i="19"/>
  <c r="AW28" i="19"/>
  <c r="BN28" i="19"/>
  <c r="BR28" i="19"/>
  <c r="AS29" i="19"/>
  <c r="AW29" i="19"/>
  <c r="BN29" i="19"/>
  <c r="BR29" i="19"/>
  <c r="AS30" i="19"/>
  <c r="AW30" i="19"/>
  <c r="BN30" i="19"/>
  <c r="BR30" i="19"/>
  <c r="AS31" i="19"/>
  <c r="AW31" i="19"/>
  <c r="BN31" i="19"/>
  <c r="BR31" i="19"/>
  <c r="AS32" i="19"/>
  <c r="AW32" i="19"/>
  <c r="BN32" i="19"/>
  <c r="BR32" i="19"/>
  <c r="AS33" i="19"/>
  <c r="AW33" i="19"/>
  <c r="BN33" i="19"/>
  <c r="BR33" i="19"/>
  <c r="AS34" i="19"/>
  <c r="AW34" i="19"/>
  <c r="BN34" i="19"/>
  <c r="BR34" i="19"/>
  <c r="AO35" i="19"/>
  <c r="AW35" i="19"/>
  <c r="BR35" i="19"/>
  <c r="AK36" i="19"/>
  <c r="CA36" i="19"/>
  <c r="AO38" i="19"/>
  <c r="AT39" i="19"/>
  <c r="BO39" i="19"/>
  <c r="AK40" i="19"/>
  <c r="CA40" i="19"/>
  <c r="AO42" i="19"/>
  <c r="AT43" i="19"/>
  <c r="BO43" i="19"/>
  <c r="AK44" i="19"/>
  <c r="CA44" i="19"/>
  <c r="AT46" i="19"/>
  <c r="AL51" i="19"/>
  <c r="AO52" i="19"/>
  <c r="AK57" i="19"/>
  <c r="AL58" i="19"/>
  <c r="AT60" i="19"/>
  <c r="AT61" i="19"/>
  <c r="BO62" i="19"/>
  <c r="AT65" i="19"/>
  <c r="AK72" i="19"/>
  <c r="CA63" i="19"/>
  <c r="CA61" i="19"/>
  <c r="CA58" i="19"/>
  <c r="CA59" i="19"/>
  <c r="CA60" i="19"/>
  <c r="CA64" i="19"/>
  <c r="F85" i="19"/>
  <c r="F87" i="19"/>
  <c r="BO73" i="18"/>
  <c r="AT73" i="18"/>
  <c r="BO72" i="18"/>
  <c r="AT72" i="18"/>
  <c r="BO71" i="18"/>
  <c r="AT71" i="18"/>
  <c r="BO70" i="18"/>
  <c r="AT70" i="18"/>
  <c r="BO69" i="18"/>
  <c r="AT69" i="18"/>
  <c r="AL70" i="18"/>
  <c r="AL67" i="18"/>
  <c r="AL66" i="18"/>
  <c r="AL65" i="18"/>
  <c r="AL73" i="18"/>
  <c r="AL69" i="18"/>
  <c r="BO67" i="18"/>
  <c r="AT67" i="18"/>
  <c r="BO66" i="18"/>
  <c r="AT66" i="18"/>
  <c r="BO65" i="18"/>
  <c r="AT65" i="18"/>
  <c r="AL64" i="18"/>
  <c r="AL63" i="18"/>
  <c r="AL62" i="18"/>
  <c r="AL61" i="18"/>
  <c r="AL60" i="18"/>
  <c r="AL59" i="18"/>
  <c r="AL58" i="18"/>
  <c r="AL57" i="18"/>
  <c r="AL56" i="18"/>
  <c r="AL71" i="18"/>
  <c r="BO68" i="18"/>
  <c r="AT68" i="18"/>
  <c r="AT58" i="18"/>
  <c r="BO57" i="18"/>
  <c r="AT57" i="18"/>
  <c r="BO56" i="18"/>
  <c r="AT56" i="18"/>
  <c r="AL72" i="18"/>
  <c r="AL68" i="18"/>
  <c r="BO64" i="18"/>
  <c r="AT64" i="18"/>
  <c r="BO63" i="18"/>
  <c r="AT63" i="18"/>
  <c r="BO62" i="18"/>
  <c r="AT62" i="18"/>
  <c r="BO61" i="18"/>
  <c r="AT61" i="18"/>
  <c r="BO60" i="18"/>
  <c r="AT60" i="18"/>
  <c r="BO59" i="18"/>
  <c r="AT59" i="18"/>
  <c r="BO58" i="18"/>
  <c r="BO55" i="18"/>
  <c r="AT55" i="18"/>
  <c r="BO54" i="18"/>
  <c r="AT54" i="18"/>
  <c r="BO53" i="18"/>
  <c r="AL43" i="18"/>
  <c r="AL42" i="18"/>
  <c r="AL41" i="18"/>
  <c r="BO52" i="18"/>
  <c r="AL51" i="18"/>
  <c r="AT50" i="18"/>
  <c r="BO48" i="18"/>
  <c r="AL47" i="18"/>
  <c r="AT46" i="18"/>
  <c r="BO44" i="18"/>
  <c r="BO41" i="18"/>
  <c r="AT41" i="18"/>
  <c r="BO40" i="18"/>
  <c r="AT40" i="18"/>
  <c r="AL40" i="18"/>
  <c r="BO36" i="18"/>
  <c r="AT36" i="18"/>
  <c r="AL36" i="18"/>
  <c r="AL35" i="18"/>
  <c r="AL34" i="18"/>
  <c r="AL33" i="18"/>
  <c r="AL32" i="18"/>
  <c r="AL31" i="18"/>
  <c r="AL30" i="18"/>
  <c r="AL29" i="18"/>
  <c r="AL28" i="18"/>
  <c r="AL27" i="18"/>
  <c r="AL26" i="18"/>
  <c r="AL55" i="18"/>
  <c r="AL52" i="18"/>
  <c r="AT51" i="18"/>
  <c r="BO49" i="18"/>
  <c r="AL48" i="18"/>
  <c r="AT47" i="18"/>
  <c r="BO45" i="18"/>
  <c r="AL44" i="18"/>
  <c r="BO42" i="18"/>
  <c r="AT42" i="18"/>
  <c r="BO37" i="18"/>
  <c r="AT37" i="18"/>
  <c r="AL37" i="18"/>
  <c r="AL49" i="18"/>
  <c r="AT48" i="18"/>
  <c r="BO46" i="18"/>
  <c r="AT43" i="18"/>
  <c r="BO38" i="18"/>
  <c r="AL38" i="18"/>
  <c r="BO32" i="18"/>
  <c r="AT32" i="18"/>
  <c r="BO31" i="18"/>
  <c r="AT31" i="18"/>
  <c r="BO30" i="18"/>
  <c r="AT30" i="18"/>
  <c r="BO29" i="18"/>
  <c r="AT29" i="18"/>
  <c r="BO28" i="18"/>
  <c r="AT28" i="18"/>
  <c r="BO27" i="18"/>
  <c r="AT27" i="18"/>
  <c r="BO26" i="18"/>
  <c r="AT26" i="18"/>
  <c r="BO25" i="18"/>
  <c r="BO21" i="18"/>
  <c r="BO20" i="18"/>
  <c r="BO19" i="18"/>
  <c r="AT19" i="18"/>
  <c r="BO18" i="18"/>
  <c r="AT18" i="18"/>
  <c r="BO17" i="18"/>
  <c r="AT17" i="18"/>
  <c r="BO16" i="18"/>
  <c r="AT16" i="18"/>
  <c r="BO15" i="18"/>
  <c r="AT15" i="18"/>
  <c r="BO14" i="18"/>
  <c r="AT14" i="18"/>
  <c r="AL53" i="18"/>
  <c r="BO50" i="18"/>
  <c r="AT38" i="18"/>
  <c r="BO34" i="18"/>
  <c r="AT34" i="18"/>
  <c r="BO33" i="18"/>
  <c r="AT33" i="18"/>
  <c r="AT53" i="18"/>
  <c r="BO51" i="18"/>
  <c r="AL46" i="18"/>
  <c r="AT45" i="18"/>
  <c r="BO43" i="18"/>
  <c r="BO39" i="18"/>
  <c r="AL39" i="18"/>
  <c r="BO35" i="18"/>
  <c r="AT25" i="18"/>
  <c r="BO24" i="18"/>
  <c r="AT24" i="18"/>
  <c r="BO23" i="18"/>
  <c r="AT23" i="18"/>
  <c r="BO22" i="18"/>
  <c r="AT22" i="18"/>
  <c r="AT21" i="18"/>
  <c r="AT20" i="18"/>
  <c r="AT52" i="18"/>
  <c r="AL45" i="18"/>
  <c r="AT44" i="18"/>
  <c r="AL54" i="18"/>
  <c r="AL50" i="18"/>
  <c r="AT49" i="18"/>
  <c r="BO47" i="18"/>
  <c r="AT39" i="18"/>
  <c r="AT35" i="18"/>
  <c r="AL25" i="18"/>
  <c r="AL24" i="18"/>
  <c r="AL23" i="18"/>
  <c r="AL22" i="18"/>
  <c r="AL21" i="18"/>
  <c r="AL20" i="18"/>
  <c r="AL19" i="18"/>
  <c r="AL18" i="18"/>
  <c r="AL17" i="18"/>
  <c r="AL16" i="18"/>
  <c r="AL15" i="18"/>
  <c r="AL14" i="18"/>
  <c r="AJ7" i="18"/>
  <c r="BN73" i="18"/>
  <c r="AS73" i="18"/>
  <c r="BN72" i="18"/>
  <c r="AS72" i="18"/>
  <c r="BN71" i="18"/>
  <c r="AS71" i="18"/>
  <c r="BN70" i="18"/>
  <c r="AS70" i="18"/>
  <c r="BN69" i="18"/>
  <c r="AS69" i="18"/>
  <c r="BN68" i="18"/>
  <c r="AS68" i="18"/>
  <c r="AK73" i="18"/>
  <c r="AK72" i="18"/>
  <c r="AK71" i="18"/>
  <c r="AK70" i="18"/>
  <c r="AK69" i="18"/>
  <c r="AK68" i="18"/>
  <c r="AK67" i="18"/>
  <c r="AK66" i="18"/>
  <c r="AK65" i="18"/>
  <c r="BN67" i="18"/>
  <c r="AS67" i="18"/>
  <c r="BN66" i="18"/>
  <c r="AS66" i="18"/>
  <c r="BN65" i="18"/>
  <c r="AS65" i="18"/>
  <c r="AK64" i="18"/>
  <c r="AK63" i="18"/>
  <c r="AK62" i="18"/>
  <c r="AK61" i="18"/>
  <c r="AK60" i="18"/>
  <c r="AK59" i="18"/>
  <c r="AK55" i="18"/>
  <c r="AK54" i="18"/>
  <c r="AK53" i="18"/>
  <c r="AK52" i="18"/>
  <c r="AK51" i="18"/>
  <c r="AK50" i="18"/>
  <c r="AK49" i="18"/>
  <c r="AK48" i="18"/>
  <c r="AK47" i="18"/>
  <c r="AK46" i="18"/>
  <c r="AK45" i="18"/>
  <c r="AK44" i="18"/>
  <c r="AS58" i="18"/>
  <c r="AK58" i="18"/>
  <c r="BN57" i="18"/>
  <c r="AS57" i="18"/>
  <c r="AK57" i="18"/>
  <c r="BN56" i="18"/>
  <c r="AS56" i="18"/>
  <c r="AK56" i="18"/>
  <c r="BN64" i="18"/>
  <c r="AS64" i="18"/>
  <c r="BN60" i="18"/>
  <c r="AS60" i="18"/>
  <c r="BN63" i="18"/>
  <c r="AS63" i="18"/>
  <c r="BN59" i="18"/>
  <c r="AS59" i="18"/>
  <c r="AS43" i="18"/>
  <c r="BN42" i="18"/>
  <c r="AS42" i="18"/>
  <c r="BN41" i="18"/>
  <c r="AS41" i="18"/>
  <c r="BN40" i="18"/>
  <c r="AS40" i="18"/>
  <c r="BN39" i="18"/>
  <c r="AS39" i="18"/>
  <c r="BN38" i="18"/>
  <c r="AS38" i="18"/>
  <c r="BN37" i="18"/>
  <c r="AS37" i="18"/>
  <c r="BN36" i="18"/>
  <c r="AS36" i="18"/>
  <c r="BN35" i="18"/>
  <c r="AS35" i="18"/>
  <c r="AS62" i="18"/>
  <c r="BN61" i="18"/>
  <c r="BN55" i="18"/>
  <c r="AS55" i="18"/>
  <c r="AS53" i="18"/>
  <c r="BN51" i="18"/>
  <c r="AS49" i="18"/>
  <c r="BN47" i="18"/>
  <c r="AS45" i="18"/>
  <c r="BN43" i="18"/>
  <c r="AK42" i="18"/>
  <c r="AK39" i="18"/>
  <c r="BN54" i="18"/>
  <c r="AS54" i="18"/>
  <c r="BN52" i="18"/>
  <c r="AS50" i="18"/>
  <c r="BN48" i="18"/>
  <c r="AS46" i="18"/>
  <c r="BN44" i="18"/>
  <c r="AK43" i="18"/>
  <c r="AK40" i="18"/>
  <c r="AK36" i="18"/>
  <c r="AK35" i="18"/>
  <c r="AK34" i="18"/>
  <c r="AK33" i="18"/>
  <c r="BR73" i="18"/>
  <c r="AW73" i="18"/>
  <c r="BR72" i="18"/>
  <c r="AW72" i="18"/>
  <c r="BR71" i="18"/>
  <c r="AW71" i="18"/>
  <c r="BR70" i="18"/>
  <c r="AW70" i="18"/>
  <c r="BR69" i="18"/>
  <c r="AW69" i="18"/>
  <c r="BR68" i="18"/>
  <c r="AW68" i="18"/>
  <c r="AO73" i="18"/>
  <c r="AO72" i="18"/>
  <c r="AO71" i="18"/>
  <c r="AO70" i="18"/>
  <c r="AO69" i="18"/>
  <c r="AO68" i="18"/>
  <c r="AO67" i="18"/>
  <c r="AO66" i="18"/>
  <c r="AO65" i="18"/>
  <c r="AO64" i="18"/>
  <c r="AO63" i="18"/>
  <c r="AO62" i="18"/>
  <c r="AO61" i="18"/>
  <c r="AO60" i="18"/>
  <c r="AO59" i="18"/>
  <c r="BR64" i="18"/>
  <c r="AW64" i="18"/>
  <c r="BR63" i="18"/>
  <c r="AW63" i="18"/>
  <c r="BR62" i="18"/>
  <c r="AW62" i="18"/>
  <c r="BR61" i="18"/>
  <c r="AW61" i="18"/>
  <c r="BR60" i="18"/>
  <c r="AW60" i="18"/>
  <c r="BR59" i="18"/>
  <c r="AW59" i="18"/>
  <c r="BR58" i="18"/>
  <c r="AO55" i="18"/>
  <c r="AO54" i="18"/>
  <c r="AO53" i="18"/>
  <c r="AO52" i="18"/>
  <c r="AO51" i="18"/>
  <c r="AO50" i="18"/>
  <c r="AO49" i="18"/>
  <c r="AO48" i="18"/>
  <c r="AO47" i="18"/>
  <c r="AO46" i="18"/>
  <c r="AO45" i="18"/>
  <c r="AO44" i="18"/>
  <c r="AW67" i="18"/>
  <c r="AW66" i="18"/>
  <c r="AW65" i="18"/>
  <c r="BR67" i="18"/>
  <c r="AO58" i="18"/>
  <c r="BR57" i="18"/>
  <c r="AO57" i="18"/>
  <c r="BR56" i="18"/>
  <c r="AO56" i="18"/>
  <c r="BR55" i="18"/>
  <c r="AW55" i="18"/>
  <c r="BR54" i="18"/>
  <c r="AW54" i="18"/>
  <c r="BR53" i="18"/>
  <c r="AW53" i="18"/>
  <c r="BR52" i="18"/>
  <c r="AW52" i="18"/>
  <c r="BR51" i="18"/>
  <c r="AW51" i="18"/>
  <c r="BR50" i="18"/>
  <c r="AW50" i="18"/>
  <c r="BR49" i="18"/>
  <c r="AW49" i="18"/>
  <c r="BR48" i="18"/>
  <c r="AW48" i="18"/>
  <c r="BR47" i="18"/>
  <c r="AW47" i="18"/>
  <c r="BR46" i="18"/>
  <c r="AW46" i="18"/>
  <c r="BR45" i="18"/>
  <c r="AW45" i="18"/>
  <c r="BR44" i="18"/>
  <c r="AW44" i="18"/>
  <c r="BR43" i="18"/>
  <c r="AW43" i="18"/>
  <c r="BR42" i="18"/>
  <c r="AW42" i="18"/>
  <c r="BR41" i="18"/>
  <c r="AW41" i="18"/>
  <c r="BR40" i="18"/>
  <c r="AW40" i="18"/>
  <c r="BR39" i="18"/>
  <c r="AW39" i="18"/>
  <c r="BR38" i="18"/>
  <c r="AW38" i="18"/>
  <c r="BR37" i="18"/>
  <c r="AW37" i="18"/>
  <c r="BR36" i="18"/>
  <c r="AW36" i="18"/>
  <c r="BR35" i="18"/>
  <c r="AW35" i="18"/>
  <c r="AW58" i="18"/>
  <c r="AW56" i="18"/>
  <c r="AO38" i="18"/>
  <c r="BR65" i="18"/>
  <c r="AO41" i="18"/>
  <c r="AO39" i="18"/>
  <c r="AO35" i="18"/>
  <c r="AO34" i="18"/>
  <c r="AO33" i="18"/>
  <c r="AJ10" i="18"/>
  <c r="BV75" i="18"/>
  <c r="AV25" i="18"/>
  <c r="BP25" i="18"/>
  <c r="AN26" i="18"/>
  <c r="AU26" i="18"/>
  <c r="BP26" i="18"/>
  <c r="AN27" i="18"/>
  <c r="AU27" i="18"/>
  <c r="BP27" i="18"/>
  <c r="AN28" i="18"/>
  <c r="AU28" i="18"/>
  <c r="BP28" i="18"/>
  <c r="AN29" i="18"/>
  <c r="AU29" i="18"/>
  <c r="BP29" i="18"/>
  <c r="AN30" i="18"/>
  <c r="AU30" i="18"/>
  <c r="BP30" i="18"/>
  <c r="AN31" i="18"/>
  <c r="AU31" i="18"/>
  <c r="BP31" i="18"/>
  <c r="AN32" i="18"/>
  <c r="AU32" i="18"/>
  <c r="BP32" i="18"/>
  <c r="AS33" i="18"/>
  <c r="BN33" i="18"/>
  <c r="AS34" i="18"/>
  <c r="BN34" i="18"/>
  <c r="AU36" i="18"/>
  <c r="AK37" i="18"/>
  <c r="CA37" i="18"/>
  <c r="CA75" i="18" s="1"/>
  <c r="AU40" i="18"/>
  <c r="AN41" i="18"/>
  <c r="CA41" i="18"/>
  <c r="AS44" i="18"/>
  <c r="AM47" i="18"/>
  <c r="BN50" i="18"/>
  <c r="AS52" i="18"/>
  <c r="AN61" i="18"/>
  <c r="BN53" i="18"/>
  <c r="AM73" i="18"/>
  <c r="AM72" i="18"/>
  <c r="AM71" i="18"/>
  <c r="AM70" i="18"/>
  <c r="AM69" i="18"/>
  <c r="AM68" i="18"/>
  <c r="BP73" i="18"/>
  <c r="AU73" i="18"/>
  <c r="BP72" i="18"/>
  <c r="AU72" i="18"/>
  <c r="BP71" i="18"/>
  <c r="AU71" i="18"/>
  <c r="BP70" i="18"/>
  <c r="AU70" i="18"/>
  <c r="BP69" i="18"/>
  <c r="AU69" i="18"/>
  <c r="BP68" i="18"/>
  <c r="AU68" i="18"/>
  <c r="BP67" i="18"/>
  <c r="AU67" i="18"/>
  <c r="BP66" i="18"/>
  <c r="AU66" i="18"/>
  <c r="BP65" i="18"/>
  <c r="AU65" i="18"/>
  <c r="BP64" i="18"/>
  <c r="AU64" i="18"/>
  <c r="BP63" i="18"/>
  <c r="AU63" i="18"/>
  <c r="BP62" i="18"/>
  <c r="AU62" i="18"/>
  <c r="BP61" i="18"/>
  <c r="AU61" i="18"/>
  <c r="BP60" i="18"/>
  <c r="AU60" i="18"/>
  <c r="BP59" i="18"/>
  <c r="AU59" i="18"/>
  <c r="BP58" i="18"/>
  <c r="AM67" i="18"/>
  <c r="AM66" i="18"/>
  <c r="AM65" i="18"/>
  <c r="AM64" i="18"/>
  <c r="AM63" i="18"/>
  <c r="AM62" i="18"/>
  <c r="AM61" i="18"/>
  <c r="AM60" i="18"/>
  <c r="AM59" i="18"/>
  <c r="AM58" i="18"/>
  <c r="AM57" i="18"/>
  <c r="AM56" i="18"/>
  <c r="BP55" i="18"/>
  <c r="AU55" i="18"/>
  <c r="BP54" i="18"/>
  <c r="AU54" i="18"/>
  <c r="BP53" i="18"/>
  <c r="AU53" i="18"/>
  <c r="BP52" i="18"/>
  <c r="AU52" i="18"/>
  <c r="BP51" i="18"/>
  <c r="AU51" i="18"/>
  <c r="BP50" i="18"/>
  <c r="AU50" i="18"/>
  <c r="BP49" i="18"/>
  <c r="AU49" i="18"/>
  <c r="BP48" i="18"/>
  <c r="AU48" i="18"/>
  <c r="BP47" i="18"/>
  <c r="AU47" i="18"/>
  <c r="BP46" i="18"/>
  <c r="AU46" i="18"/>
  <c r="BP45" i="18"/>
  <c r="AU45" i="18"/>
  <c r="BP44" i="18"/>
  <c r="AU44" i="18"/>
  <c r="BP43" i="18"/>
  <c r="AM55" i="18"/>
  <c r="AM54" i="18"/>
  <c r="AU58" i="18"/>
  <c r="AU57" i="18"/>
  <c r="AU56" i="18"/>
  <c r="AM43" i="18"/>
  <c r="AM42" i="18"/>
  <c r="AM41" i="18"/>
  <c r="AM40" i="18"/>
  <c r="AM39" i="18"/>
  <c r="AM38" i="18"/>
  <c r="AM37" i="18"/>
  <c r="AM36" i="18"/>
  <c r="AM52" i="18"/>
  <c r="AM48" i="18"/>
  <c r="AM44" i="18"/>
  <c r="BP42" i="18"/>
  <c r="AU42" i="18"/>
  <c r="BP37" i="18"/>
  <c r="AU37" i="18"/>
  <c r="BP56" i="18"/>
  <c r="AM53" i="18"/>
  <c r="AM49" i="18"/>
  <c r="AM45" i="18"/>
  <c r="AU43" i="18"/>
  <c r="BP38" i="18"/>
  <c r="AU38" i="18"/>
  <c r="BP34" i="18"/>
  <c r="AU34" i="18"/>
  <c r="BP33" i="18"/>
  <c r="AU33" i="18"/>
  <c r="BY75" i="18"/>
  <c r="AN23" i="18"/>
  <c r="AN24" i="18"/>
  <c r="AN25" i="18"/>
  <c r="BN25" i="18"/>
  <c r="AK26" i="18"/>
  <c r="AS26" i="18"/>
  <c r="BN26" i="18"/>
  <c r="AK27" i="18"/>
  <c r="AS27" i="18"/>
  <c r="BN27" i="18"/>
  <c r="AK28" i="18"/>
  <c r="AS28" i="18"/>
  <c r="BN28" i="18"/>
  <c r="AK29" i="18"/>
  <c r="AS29" i="18"/>
  <c r="BN29" i="18"/>
  <c r="AK30" i="18"/>
  <c r="AS30" i="18"/>
  <c r="BN30" i="18"/>
  <c r="AK31" i="18"/>
  <c r="AS31" i="18"/>
  <c r="BN31" i="18"/>
  <c r="AK32" i="18"/>
  <c r="AS32" i="18"/>
  <c r="BN32" i="18"/>
  <c r="AM33" i="18"/>
  <c r="AW33" i="18"/>
  <c r="BR33" i="18"/>
  <c r="AM34" i="18"/>
  <c r="AW34" i="18"/>
  <c r="BR34" i="18"/>
  <c r="AM35" i="18"/>
  <c r="AN36" i="18"/>
  <c r="BP36" i="18"/>
  <c r="AK38" i="18"/>
  <c r="AN40" i="18"/>
  <c r="BP40" i="18"/>
  <c r="AN42" i="18"/>
  <c r="AO43" i="18"/>
  <c r="BN46" i="18"/>
  <c r="AS48" i="18"/>
  <c r="AM51" i="18"/>
  <c r="AN57" i="18"/>
  <c r="BN58" i="18"/>
  <c r="BN62" i="18"/>
  <c r="BR66" i="18"/>
  <c r="BN45" i="18"/>
  <c r="AS47" i="18"/>
  <c r="AS61" i="18"/>
  <c r="AJ6" i="18"/>
  <c r="AN73" i="18"/>
  <c r="AN72" i="18"/>
  <c r="AN71" i="18"/>
  <c r="AN70" i="18"/>
  <c r="AN69" i="18"/>
  <c r="BQ72" i="18"/>
  <c r="AV72" i="18"/>
  <c r="AN68" i="18"/>
  <c r="BQ71" i="18"/>
  <c r="AV71" i="18"/>
  <c r="BQ64" i="18"/>
  <c r="AV64" i="18"/>
  <c r="BQ63" i="18"/>
  <c r="AV63" i="18"/>
  <c r="BQ62" i="18"/>
  <c r="AV62" i="18"/>
  <c r="BQ61" i="18"/>
  <c r="AV61" i="18"/>
  <c r="BQ60" i="18"/>
  <c r="AV60" i="18"/>
  <c r="BQ59" i="18"/>
  <c r="AV59" i="18"/>
  <c r="BQ58" i="18"/>
  <c r="AV58" i="18"/>
  <c r="BQ57" i="18"/>
  <c r="AV57" i="18"/>
  <c r="BQ56" i="18"/>
  <c r="AV56" i="18"/>
  <c r="AV73" i="18"/>
  <c r="BQ69" i="18"/>
  <c r="BQ67" i="18"/>
  <c r="AN67" i="18"/>
  <c r="BQ66" i="18"/>
  <c r="AN66" i="18"/>
  <c r="BQ65" i="18"/>
  <c r="AN65" i="18"/>
  <c r="BQ70" i="18"/>
  <c r="AN55" i="18"/>
  <c r="AN54" i="18"/>
  <c r="BQ73" i="18"/>
  <c r="AV69" i="18"/>
  <c r="AV66" i="18"/>
  <c r="AN63" i="18"/>
  <c r="AN59" i="18"/>
  <c r="AV53" i="18"/>
  <c r="AN53" i="18"/>
  <c r="BQ52" i="18"/>
  <c r="AV52" i="18"/>
  <c r="AN52" i="18"/>
  <c r="BQ51" i="18"/>
  <c r="AV51" i="18"/>
  <c r="AN51" i="18"/>
  <c r="BQ50" i="18"/>
  <c r="AV50" i="18"/>
  <c r="AN50" i="18"/>
  <c r="BQ49" i="18"/>
  <c r="AV49" i="18"/>
  <c r="AN49" i="18"/>
  <c r="BQ48" i="18"/>
  <c r="AV48" i="18"/>
  <c r="AN48" i="18"/>
  <c r="BQ47" i="18"/>
  <c r="AV47" i="18"/>
  <c r="AN47" i="18"/>
  <c r="BQ46" i="18"/>
  <c r="AV46" i="18"/>
  <c r="AN46" i="18"/>
  <c r="BQ45" i="18"/>
  <c r="AV45" i="18"/>
  <c r="AN45" i="18"/>
  <c r="BQ44" i="18"/>
  <c r="AV44" i="18"/>
  <c r="AN44" i="18"/>
  <c r="BQ43" i="18"/>
  <c r="AV43" i="18"/>
  <c r="BQ42" i="18"/>
  <c r="AV42" i="18"/>
  <c r="BQ41" i="18"/>
  <c r="AV41" i="18"/>
  <c r="AV70" i="18"/>
  <c r="AV68" i="18"/>
  <c r="AV67" i="18"/>
  <c r="AN62" i="18"/>
  <c r="BQ54" i="18"/>
  <c r="AV54" i="18"/>
  <c r="AN43" i="18"/>
  <c r="BQ38" i="18"/>
  <c r="AV38" i="18"/>
  <c r="AN37" i="18"/>
  <c r="BQ34" i="18"/>
  <c r="AV34" i="18"/>
  <c r="BQ33" i="18"/>
  <c r="AV33" i="18"/>
  <c r="BQ32" i="18"/>
  <c r="AV32" i="18"/>
  <c r="BQ31" i="18"/>
  <c r="AV31" i="18"/>
  <c r="BQ30" i="18"/>
  <c r="AV30" i="18"/>
  <c r="BQ29" i="18"/>
  <c r="AV29" i="18"/>
  <c r="BQ28" i="18"/>
  <c r="AV28" i="18"/>
  <c r="BQ27" i="18"/>
  <c r="AV27" i="18"/>
  <c r="BQ26" i="18"/>
  <c r="AV26" i="18"/>
  <c r="BQ25" i="18"/>
  <c r="AN64" i="18"/>
  <c r="AN60" i="18"/>
  <c r="AN58" i="18"/>
  <c r="AN56" i="18"/>
  <c r="BQ53" i="18"/>
  <c r="BQ39" i="18"/>
  <c r="AV39" i="18"/>
  <c r="AN38" i="18"/>
  <c r="BQ35" i="18"/>
  <c r="AV35" i="18"/>
  <c r="AK14" i="18"/>
  <c r="AO14" i="18"/>
  <c r="AU14" i="18"/>
  <c r="BP14" i="18"/>
  <c r="BZ75" i="18"/>
  <c r="AK15" i="18"/>
  <c r="AO15" i="18"/>
  <c r="AU15" i="18"/>
  <c r="BP15" i="18"/>
  <c r="AK16" i="18"/>
  <c r="AO16" i="18"/>
  <c r="AU16" i="18"/>
  <c r="BP16" i="18"/>
  <c r="AK17" i="18"/>
  <c r="AO17" i="18"/>
  <c r="AU17" i="18"/>
  <c r="BP17" i="18"/>
  <c r="AK18" i="18"/>
  <c r="AO18" i="18"/>
  <c r="AU18" i="18"/>
  <c r="BP18" i="18"/>
  <c r="AK19" i="18"/>
  <c r="AO19" i="18"/>
  <c r="AU19" i="18"/>
  <c r="BP19" i="18"/>
  <c r="AK20" i="18"/>
  <c r="AO20" i="18"/>
  <c r="AU20" i="18"/>
  <c r="BP20" i="18"/>
  <c r="AK21" i="18"/>
  <c r="AO21" i="18"/>
  <c r="AU21" i="18"/>
  <c r="BP21" i="18"/>
  <c r="AK22" i="18"/>
  <c r="AO22" i="18"/>
  <c r="AU22" i="18"/>
  <c r="BP22" i="18"/>
  <c r="AK23" i="18"/>
  <c r="AO23" i="18"/>
  <c r="AU23" i="18"/>
  <c r="BP23" i="18"/>
  <c r="AK24" i="18"/>
  <c r="AO24" i="18"/>
  <c r="AU24" i="18"/>
  <c r="BP24" i="18"/>
  <c r="AK25" i="18"/>
  <c r="AO25" i="18"/>
  <c r="AU25" i="18"/>
  <c r="AM26" i="18"/>
  <c r="AM27" i="18"/>
  <c r="AM28" i="18"/>
  <c r="AM29" i="18"/>
  <c r="AM30" i="18"/>
  <c r="AM31" i="18"/>
  <c r="AM32" i="18"/>
  <c r="AN33" i="18"/>
  <c r="AN34" i="18"/>
  <c r="AN35" i="18"/>
  <c r="BP35" i="18"/>
  <c r="AO36" i="18"/>
  <c r="BQ36" i="18"/>
  <c r="AV37" i="18"/>
  <c r="AN39" i="18"/>
  <c r="BP39" i="18"/>
  <c r="AO40" i="18"/>
  <c r="BQ40" i="18"/>
  <c r="AK41" i="18"/>
  <c r="AO42" i="18"/>
  <c r="AM46" i="18"/>
  <c r="BN49" i="18"/>
  <c r="AS51" i="18"/>
  <c r="BQ55" i="18"/>
  <c r="AW57" i="18"/>
  <c r="CA42" i="18"/>
  <c r="F80" i="18"/>
  <c r="F85" i="18"/>
  <c r="F87" i="18"/>
  <c r="F88" i="18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F91" i="1"/>
  <c r="D6" i="1"/>
  <c r="D7" i="1"/>
  <c r="D8" i="1"/>
  <c r="O74" i="1"/>
  <c r="P74" i="1"/>
  <c r="CA75" i="24" l="1"/>
  <c r="E15" i="4"/>
  <c r="M28" i="4"/>
  <c r="AP54" i="19"/>
  <c r="CA75" i="25"/>
  <c r="AP34" i="19"/>
  <c r="AP26" i="19"/>
  <c r="AP55" i="19"/>
  <c r="AP14" i="21"/>
  <c r="AP14" i="22"/>
  <c r="AP53" i="19"/>
  <c r="AP30" i="19"/>
  <c r="AP18" i="19"/>
  <c r="BS65" i="19"/>
  <c r="BS24" i="18"/>
  <c r="BS21" i="18"/>
  <c r="AP41" i="19"/>
  <c r="AP22" i="19"/>
  <c r="AP56" i="19"/>
  <c r="AP68" i="19"/>
  <c r="BS61" i="19"/>
  <c r="BS63" i="19"/>
  <c r="BS38" i="21"/>
  <c r="BS42" i="21"/>
  <c r="AP16" i="24"/>
  <c r="AP68" i="24"/>
  <c r="AS75" i="26"/>
  <c r="K28" i="2" s="1"/>
  <c r="BS23" i="26"/>
  <c r="BS19" i="26"/>
  <c r="AP24" i="21"/>
  <c r="BS57" i="25"/>
  <c r="BS14" i="27"/>
  <c r="AP17" i="27"/>
  <c r="AP23" i="28"/>
  <c r="BS59" i="21"/>
  <c r="AP16" i="22"/>
  <c r="AP35" i="26"/>
  <c r="AP61" i="26"/>
  <c r="AP45" i="28"/>
  <c r="BS47" i="28"/>
  <c r="BS67" i="21"/>
  <c r="BS73" i="21"/>
  <c r="BS14" i="26"/>
  <c r="AP16" i="19"/>
  <c r="AP28" i="19"/>
  <c r="AP16" i="21"/>
  <c r="BS17" i="26"/>
  <c r="BS16" i="27"/>
  <c r="AP15" i="28"/>
  <c r="AP27" i="28"/>
  <c r="BQ75" i="20"/>
  <c r="V22" i="2" s="1"/>
  <c r="BS23" i="18"/>
  <c r="BS22" i="18"/>
  <c r="BS18" i="18"/>
  <c r="BS16" i="18"/>
  <c r="BS15" i="18"/>
  <c r="BS43" i="18"/>
  <c r="BS51" i="18"/>
  <c r="AP45" i="18"/>
  <c r="AP53" i="18"/>
  <c r="AP70" i="18"/>
  <c r="AP43" i="19"/>
  <c r="AP23" i="19"/>
  <c r="BS40" i="21"/>
  <c r="BS44" i="21"/>
  <c r="AP17" i="22"/>
  <c r="BS19" i="25"/>
  <c r="BS17" i="25"/>
  <c r="AP40" i="27"/>
  <c r="AP63" i="28"/>
  <c r="AP15" i="27"/>
  <c r="AP38" i="18"/>
  <c r="BS19" i="18"/>
  <c r="AP21" i="19"/>
  <c r="AP14" i="19"/>
  <c r="BS37" i="19"/>
  <c r="BS45" i="19"/>
  <c r="AP15" i="21"/>
  <c r="AP30" i="22"/>
  <c r="AP15" i="22"/>
  <c r="AP42" i="22"/>
  <c r="BS61" i="22"/>
  <c r="AP48" i="22"/>
  <c r="AP52" i="22"/>
  <c r="AP56" i="22"/>
  <c r="AP55" i="22"/>
  <c r="BS56" i="22"/>
  <c r="AP59" i="22"/>
  <c r="AP63" i="22"/>
  <c r="AP65" i="22"/>
  <c r="AP69" i="22"/>
  <c r="AP73" i="22"/>
  <c r="BS69" i="22"/>
  <c r="BS71" i="22"/>
  <c r="BS73" i="22"/>
  <c r="AP38" i="22"/>
  <c r="AP25" i="22"/>
  <c r="AP21" i="22"/>
  <c r="AP35" i="22"/>
  <c r="AP36" i="22"/>
  <c r="AP21" i="23"/>
  <c r="BS20" i="25"/>
  <c r="AP42" i="25"/>
  <c r="AP73" i="25"/>
  <c r="BS71" i="25"/>
  <c r="BS73" i="25"/>
  <c r="BS29" i="26"/>
  <c r="BS27" i="26"/>
  <c r="BS16" i="26"/>
  <c r="AP58" i="27"/>
  <c r="AP20" i="28"/>
  <c r="AP24" i="28"/>
  <c r="AP36" i="28"/>
  <c r="AP16" i="28"/>
  <c r="BS65" i="28"/>
  <c r="AP17" i="21"/>
  <c r="BS15" i="25"/>
  <c r="BS14" i="25"/>
  <c r="BO75" i="22"/>
  <c r="P24" i="2" s="1"/>
  <c r="BS14" i="22"/>
  <c r="BS14" i="18"/>
  <c r="AP66" i="18"/>
  <c r="AT75" i="21"/>
  <c r="N23" i="2" s="1"/>
  <c r="AT75" i="22"/>
  <c r="N24" i="2" s="1"/>
  <c r="BR75" i="25"/>
  <c r="Y27" i="2" s="1"/>
  <c r="BS44" i="25"/>
  <c r="BS48" i="25"/>
  <c r="BS52" i="25"/>
  <c r="BS56" i="25"/>
  <c r="AP69" i="25"/>
  <c r="BS69" i="25"/>
  <c r="AP40" i="18"/>
  <c r="AP50" i="18"/>
  <c r="AP71" i="18"/>
  <c r="BS17" i="18"/>
  <c r="AP40" i="19"/>
  <c r="AS75" i="19"/>
  <c r="K21" i="2" s="1"/>
  <c r="AP67" i="19"/>
  <c r="AP37" i="19"/>
  <c r="AP33" i="19"/>
  <c r="AP29" i="19"/>
  <c r="AP25" i="19"/>
  <c r="BS41" i="19"/>
  <c r="BS43" i="19"/>
  <c r="BS47" i="19"/>
  <c r="AP65" i="19"/>
  <c r="AV75" i="20"/>
  <c r="T22" i="2" s="1"/>
  <c r="AP41" i="18"/>
  <c r="BS45" i="18"/>
  <c r="AW75" i="18"/>
  <c r="W20" i="2" s="1"/>
  <c r="BS30" i="18"/>
  <c r="BS26" i="18"/>
  <c r="BS20" i="18"/>
  <c r="BO75" i="19"/>
  <c r="P21" i="2" s="1"/>
  <c r="AP36" i="19"/>
  <c r="BR75" i="19"/>
  <c r="AP38" i="19"/>
  <c r="AP42" i="19"/>
  <c r="AP49" i="19"/>
  <c r="AP63" i="19"/>
  <c r="AP32" i="19"/>
  <c r="AP24" i="19"/>
  <c r="AP20" i="19"/>
  <c r="BS49" i="18"/>
  <c r="BQ75" i="18"/>
  <c r="V20" i="2" s="1"/>
  <c r="AS75" i="18"/>
  <c r="K20" i="2" s="1"/>
  <c r="BN75" i="19"/>
  <c r="M21" i="2" s="1"/>
  <c r="AP35" i="19"/>
  <c r="AP39" i="19"/>
  <c r="AT75" i="19"/>
  <c r="N21" i="2" s="1"/>
  <c r="AP31" i="19"/>
  <c r="AP19" i="19"/>
  <c r="AP15" i="19"/>
  <c r="AP46" i="19"/>
  <c r="AP50" i="19"/>
  <c r="AP16" i="20"/>
  <c r="BS37" i="21"/>
  <c r="BS39" i="21"/>
  <c r="BS41" i="21"/>
  <c r="BS43" i="21"/>
  <c r="BS45" i="21"/>
  <c r="BO75" i="21"/>
  <c r="P23" i="2" s="1"/>
  <c r="AP33" i="21"/>
  <c r="AP37" i="21"/>
  <c r="BS46" i="21"/>
  <c r="BS49" i="21"/>
  <c r="AU75" i="21"/>
  <c r="Q23" i="2" s="1"/>
  <c r="AP32" i="22"/>
  <c r="AP14" i="23"/>
  <c r="AP18" i="23"/>
  <c r="BS60" i="23"/>
  <c r="AP60" i="23"/>
  <c r="AP56" i="23"/>
  <c r="AP63" i="23"/>
  <c r="AP35" i="24"/>
  <c r="AP40" i="25"/>
  <c r="BS36" i="25"/>
  <c r="BS34" i="25"/>
  <c r="AW75" i="25"/>
  <c r="W27" i="2" s="1"/>
  <c r="BS24" i="25"/>
  <c r="BS22" i="26"/>
  <c r="BS18" i="26"/>
  <c r="BS15" i="26"/>
  <c r="BR75" i="26"/>
  <c r="Y28" i="2" s="1"/>
  <c r="AP48" i="27"/>
  <c r="BS66" i="27"/>
  <c r="BS70" i="27"/>
  <c r="BS72" i="27"/>
  <c r="BO75" i="27"/>
  <c r="P29" i="2" s="1"/>
  <c r="AP16" i="27"/>
  <c r="AP18" i="27"/>
  <c r="AP32" i="28"/>
  <c r="BS39" i="28"/>
  <c r="BS41" i="28"/>
  <c r="BO75" i="28"/>
  <c r="P30" i="2" s="1"/>
  <c r="AP17" i="28"/>
  <c r="AP33" i="28"/>
  <c r="AP37" i="28"/>
  <c r="AP57" i="28"/>
  <c r="BS46" i="25"/>
  <c r="BS54" i="25"/>
  <c r="BS61" i="25"/>
  <c r="BS67" i="25"/>
  <c r="AT75" i="28"/>
  <c r="N30" i="2" s="1"/>
  <c r="AP50" i="21"/>
  <c r="AP58" i="21"/>
  <c r="AP68" i="21"/>
  <c r="AP19" i="21"/>
  <c r="BS56" i="21"/>
  <c r="AP34" i="22"/>
  <c r="AP44" i="22"/>
  <c r="AV75" i="23"/>
  <c r="T25" i="2" s="1"/>
  <c r="AP27" i="23"/>
  <c r="BQ75" i="24"/>
  <c r="V26" i="2" s="1"/>
  <c r="AP20" i="24"/>
  <c r="BS69" i="24"/>
  <c r="AP57" i="24"/>
  <c r="AP61" i="24"/>
  <c r="BS63" i="24"/>
  <c r="BS29" i="25"/>
  <c r="AP26" i="25"/>
  <c r="AP25" i="25"/>
  <c r="AP24" i="25"/>
  <c r="AP23" i="25"/>
  <c r="AP22" i="25"/>
  <c r="AP21" i="25"/>
  <c r="AP20" i="25"/>
  <c r="AP19" i="25"/>
  <c r="AP18" i="25"/>
  <c r="AP17" i="25"/>
  <c r="AP16" i="25"/>
  <c r="AP15" i="25"/>
  <c r="AP14" i="25"/>
  <c r="BS22" i="25"/>
  <c r="BS24" i="26"/>
  <c r="BS20" i="26"/>
  <c r="AW75" i="26"/>
  <c r="W28" i="2" s="1"/>
  <c r="AP58" i="26"/>
  <c r="AP31" i="26"/>
  <c r="BS39" i="26"/>
  <c r="BS41" i="26"/>
  <c r="BS43" i="26"/>
  <c r="BS45" i="26"/>
  <c r="BS68" i="26"/>
  <c r="BS70" i="26"/>
  <c r="BR75" i="27"/>
  <c r="Y29" i="2" s="1"/>
  <c r="BS15" i="27"/>
  <c r="AP14" i="27"/>
  <c r="BS18" i="27"/>
  <c r="AP26" i="28"/>
  <c r="AP60" i="28"/>
  <c r="BS48" i="28"/>
  <c r="BS50" i="28"/>
  <c r="AP28" i="28"/>
  <c r="AP19" i="28"/>
  <c r="BS16" i="28"/>
  <c r="BS61" i="28"/>
  <c r="AP36" i="18"/>
  <c r="BS50" i="25"/>
  <c r="AP59" i="25"/>
  <c r="AS75" i="27"/>
  <c r="K29" i="2" s="1"/>
  <c r="AP17" i="19"/>
  <c r="BS66" i="19"/>
  <c r="BR75" i="18"/>
  <c r="Y20" i="2" s="1"/>
  <c r="AP27" i="19"/>
  <c r="BP75" i="20"/>
  <c r="S22" i="2" s="1"/>
  <c r="BO75" i="20"/>
  <c r="P22" i="2" s="1"/>
  <c r="AP15" i="20"/>
  <c r="AP17" i="20"/>
  <c r="AP34" i="20"/>
  <c r="BS16" i="20"/>
  <c r="BS18" i="20"/>
  <c r="BS20" i="20"/>
  <c r="BS22" i="20"/>
  <c r="BS26" i="20"/>
  <c r="BS28" i="20"/>
  <c r="BS30" i="20"/>
  <c r="BS32" i="20"/>
  <c r="AP41" i="20"/>
  <c r="BS59" i="20"/>
  <c r="BS65" i="20"/>
  <c r="AP62" i="21"/>
  <c r="BS53" i="21"/>
  <c r="BS21" i="21"/>
  <c r="BS23" i="21"/>
  <c r="BS25" i="21"/>
  <c r="BS27" i="21"/>
  <c r="BS29" i="21"/>
  <c r="BS31" i="21"/>
  <c r="BS33" i="21"/>
  <c r="BS35" i="21"/>
  <c r="BS47" i="21"/>
  <c r="BS55" i="21"/>
  <c r="BS52" i="21"/>
  <c r="AP38" i="21"/>
  <c r="AP42" i="21"/>
  <c r="AP46" i="21"/>
  <c r="AP70" i="21"/>
  <c r="AP71" i="21"/>
  <c r="AP51" i="21"/>
  <c r="AP55" i="21"/>
  <c r="AP59" i="21"/>
  <c r="AP72" i="21"/>
  <c r="BS69" i="21"/>
  <c r="BS71" i="21"/>
  <c r="BS50" i="21"/>
  <c r="AP32" i="21"/>
  <c r="AP28" i="21"/>
  <c r="AP34" i="21"/>
  <c r="AP22" i="21"/>
  <c r="BR75" i="22"/>
  <c r="Y24" i="2" s="1"/>
  <c r="AP39" i="22"/>
  <c r="BS15" i="22"/>
  <c r="BS17" i="22"/>
  <c r="AP41" i="23"/>
  <c r="BQ75" i="23"/>
  <c r="V25" i="2" s="1"/>
  <c r="AP23" i="23"/>
  <c r="AV75" i="24"/>
  <c r="T26" i="2" s="1"/>
  <c r="BS23" i="25"/>
  <c r="BS18" i="25"/>
  <c r="BS16" i="25"/>
  <c r="AP39" i="25"/>
  <c r="BS25" i="25"/>
  <c r="BS21" i="25"/>
  <c r="BQ75" i="25"/>
  <c r="V27" i="2" s="1"/>
  <c r="BS25" i="26"/>
  <c r="BS21" i="26"/>
  <c r="BQ75" i="26"/>
  <c r="V28" i="2" s="1"/>
  <c r="AW75" i="27"/>
  <c r="W29" i="2" s="1"/>
  <c r="AP42" i="27"/>
  <c r="AP32" i="27"/>
  <c r="AP36" i="27"/>
  <c r="AP43" i="27"/>
  <c r="AP41" i="27"/>
  <c r="BS40" i="27"/>
  <c r="BS42" i="27"/>
  <c r="BS44" i="27"/>
  <c r="BS46" i="27"/>
  <c r="BS48" i="27"/>
  <c r="BS50" i="27"/>
  <c r="AP53" i="27"/>
  <c r="BS73" i="27"/>
  <c r="BS61" i="27"/>
  <c r="BS28" i="27"/>
  <c r="BS27" i="27"/>
  <c r="BS26" i="27"/>
  <c r="BS25" i="27"/>
  <c r="BS24" i="27"/>
  <c r="BS23" i="27"/>
  <c r="BS22" i="27"/>
  <c r="BS21" i="27"/>
  <c r="BS20" i="27"/>
  <c r="BS19" i="27"/>
  <c r="AT75" i="27"/>
  <c r="N29" i="2" s="1"/>
  <c r="BS46" i="28"/>
  <c r="AP31" i="28"/>
  <c r="AP40" i="28"/>
  <c r="AP41" i="28"/>
  <c r="AP48" i="28"/>
  <c r="AP54" i="28"/>
  <c r="BS59" i="28"/>
  <c r="AP64" i="28"/>
  <c r="BS70" i="28"/>
  <c r="BS62" i="28"/>
  <c r="BS64" i="28"/>
  <c r="BS72" i="28"/>
  <c r="AP18" i="28"/>
  <c r="AP14" i="28"/>
  <c r="AP42" i="28"/>
  <c r="AP53" i="28"/>
  <c r="BS21" i="28"/>
  <c r="BS29" i="28"/>
  <c r="BS35" i="28"/>
  <c r="BS57" i="28"/>
  <c r="AP47" i="28"/>
  <c r="AP51" i="28"/>
  <c r="AP56" i="28"/>
  <c r="BS68" i="28"/>
  <c r="BS40" i="28"/>
  <c r="BS42" i="28"/>
  <c r="BS44" i="28"/>
  <c r="AP61" i="28"/>
  <c r="AP65" i="28"/>
  <c r="AP69" i="28"/>
  <c r="AP73" i="28"/>
  <c r="BP75" i="28"/>
  <c r="S30" i="2" s="1"/>
  <c r="AP25" i="28"/>
  <c r="BS17" i="28"/>
  <c r="AW75" i="28"/>
  <c r="W30" i="2" s="1"/>
  <c r="BS23" i="28"/>
  <c r="BS31" i="28"/>
  <c r="BS37" i="28"/>
  <c r="AP55" i="28"/>
  <c r="BS55" i="28"/>
  <c r="AP70" i="28"/>
  <c r="AU75" i="28"/>
  <c r="Q30" i="2" s="1"/>
  <c r="AS75" i="28"/>
  <c r="K30" i="2" s="1"/>
  <c r="AP35" i="28"/>
  <c r="AV75" i="28"/>
  <c r="T30" i="2" s="1"/>
  <c r="AP44" i="28"/>
  <c r="AP49" i="28"/>
  <c r="AP58" i="28"/>
  <c r="BS49" i="28"/>
  <c r="BS51" i="28"/>
  <c r="BS43" i="28"/>
  <c r="AP59" i="28"/>
  <c r="BS69" i="28"/>
  <c r="AP67" i="28"/>
  <c r="AP71" i="28"/>
  <c r="AP46" i="28"/>
  <c r="AP43" i="28"/>
  <c r="AP29" i="28"/>
  <c r="AP21" i="28"/>
  <c r="BS15" i="28"/>
  <c r="BR75" i="28"/>
  <c r="Y30" i="2" s="1"/>
  <c r="BQ75" i="28"/>
  <c r="V30" i="2" s="1"/>
  <c r="BS19" i="28"/>
  <c r="BS25" i="28"/>
  <c r="BS27" i="28"/>
  <c r="BS33" i="28"/>
  <c r="BS53" i="28"/>
  <c r="AP66" i="28"/>
  <c r="BS60" i="28"/>
  <c r="AP39" i="28"/>
  <c r="AP22" i="28"/>
  <c r="BS20" i="28"/>
  <c r="BS22" i="28"/>
  <c r="BS24" i="28"/>
  <c r="BS26" i="28"/>
  <c r="BS28" i="28"/>
  <c r="BS30" i="28"/>
  <c r="BS32" i="28"/>
  <c r="BS34" i="28"/>
  <c r="BS36" i="28"/>
  <c r="BS38" i="28"/>
  <c r="BS45" i="28"/>
  <c r="AP50" i="28"/>
  <c r="AP52" i="28"/>
  <c r="AP62" i="28"/>
  <c r="BS66" i="28"/>
  <c r="BS52" i="28"/>
  <c r="BS54" i="28"/>
  <c r="BS56" i="28"/>
  <c r="BS58" i="28"/>
  <c r="BS67" i="28"/>
  <c r="BS63" i="28"/>
  <c r="BS71" i="28"/>
  <c r="BS73" i="28"/>
  <c r="AP68" i="28"/>
  <c r="AP72" i="28"/>
  <c r="AP38" i="28"/>
  <c r="AP34" i="28"/>
  <c r="AP30" i="28"/>
  <c r="BS18" i="28"/>
  <c r="BN75" i="28"/>
  <c r="M30" i="2" s="1"/>
  <c r="BS14" i="28"/>
  <c r="BS52" i="27"/>
  <c r="BS54" i="27"/>
  <c r="AP63" i="27"/>
  <c r="AP72" i="27"/>
  <c r="BN75" i="27"/>
  <c r="M29" i="2" s="1"/>
  <c r="AP31" i="27"/>
  <c r="AP35" i="27"/>
  <c r="AP39" i="27"/>
  <c r="AP55" i="27"/>
  <c r="BS36" i="27"/>
  <c r="BS38" i="27"/>
  <c r="AP56" i="27"/>
  <c r="AP49" i="27"/>
  <c r="BS59" i="27"/>
  <c r="AP62" i="27"/>
  <c r="BS65" i="27"/>
  <c r="BS67" i="27"/>
  <c r="BS69" i="27"/>
  <c r="BS71" i="27"/>
  <c r="BS62" i="27"/>
  <c r="BS64" i="27"/>
  <c r="AP67" i="27"/>
  <c r="AP71" i="27"/>
  <c r="AP29" i="27"/>
  <c r="AP27" i="27"/>
  <c r="AP25" i="27"/>
  <c r="AP23" i="27"/>
  <c r="AP21" i="27"/>
  <c r="AP19" i="27"/>
  <c r="BS34" i="27"/>
  <c r="BS32" i="27"/>
  <c r="BS30" i="27"/>
  <c r="AU75" i="27"/>
  <c r="Q29" i="2" s="1"/>
  <c r="BS17" i="27"/>
  <c r="BS56" i="27"/>
  <c r="AP51" i="27"/>
  <c r="AP33" i="27"/>
  <c r="AP37" i="27"/>
  <c r="BS37" i="27"/>
  <c r="AP46" i="27"/>
  <c r="AP44" i="27"/>
  <c r="AP54" i="27"/>
  <c r="AP57" i="27"/>
  <c r="AP60" i="27"/>
  <c r="AP64" i="27"/>
  <c r="BS68" i="27"/>
  <c r="BS63" i="27"/>
  <c r="AP65" i="27"/>
  <c r="AP69" i="27"/>
  <c r="AP73" i="27"/>
  <c r="AP28" i="27"/>
  <c r="AP26" i="27"/>
  <c r="AP24" i="27"/>
  <c r="AP22" i="27"/>
  <c r="AP20" i="27"/>
  <c r="BS35" i="27"/>
  <c r="BS33" i="27"/>
  <c r="BS31" i="27"/>
  <c r="BS29" i="27"/>
  <c r="BQ75" i="27"/>
  <c r="V29" i="2" s="1"/>
  <c r="CA75" i="27"/>
  <c r="BS60" i="27"/>
  <c r="AP59" i="27"/>
  <c r="AP68" i="27"/>
  <c r="AV75" i="27"/>
  <c r="T29" i="2" s="1"/>
  <c r="AP47" i="27"/>
  <c r="AP30" i="27"/>
  <c r="AP34" i="27"/>
  <c r="AP38" i="27"/>
  <c r="AP52" i="27"/>
  <c r="AP50" i="27"/>
  <c r="AP45" i="27"/>
  <c r="BS39" i="27"/>
  <c r="BS41" i="27"/>
  <c r="BS43" i="27"/>
  <c r="BS45" i="27"/>
  <c r="BS47" i="27"/>
  <c r="BS49" i="27"/>
  <c r="BS51" i="27"/>
  <c r="BS58" i="27"/>
  <c r="BS53" i="27"/>
  <c r="BS55" i="27"/>
  <c r="BS57" i="27"/>
  <c r="AP61" i="27"/>
  <c r="AP66" i="27"/>
  <c r="AP70" i="27"/>
  <c r="BP75" i="27"/>
  <c r="S29" i="2" s="1"/>
  <c r="AP43" i="26"/>
  <c r="AP60" i="26"/>
  <c r="BS52" i="26"/>
  <c r="AP63" i="26"/>
  <c r="AP51" i="26"/>
  <c r="AU75" i="26"/>
  <c r="Q28" i="2" s="1"/>
  <c r="CA75" i="26"/>
  <c r="BS30" i="26"/>
  <c r="BS32" i="26"/>
  <c r="BS34" i="26"/>
  <c r="BS36" i="26"/>
  <c r="AP54" i="26"/>
  <c r="AP22" i="26"/>
  <c r="AP26" i="26"/>
  <c r="AP30" i="26"/>
  <c r="AP34" i="26"/>
  <c r="AP38" i="26"/>
  <c r="AP42" i="26"/>
  <c r="AP46" i="26"/>
  <c r="AP59" i="26"/>
  <c r="AP50" i="26"/>
  <c r="AP56" i="26"/>
  <c r="AP67" i="26"/>
  <c r="AP72" i="26"/>
  <c r="BS61" i="26"/>
  <c r="BS63" i="26"/>
  <c r="BS65" i="26"/>
  <c r="AP48" i="26"/>
  <c r="BS46" i="26"/>
  <c r="BS50" i="26"/>
  <c r="BS56" i="26"/>
  <c r="AP19" i="26"/>
  <c r="AP18" i="26"/>
  <c r="AP17" i="26"/>
  <c r="AP16" i="26"/>
  <c r="AP15" i="26"/>
  <c r="AP14" i="26"/>
  <c r="BS31" i="26"/>
  <c r="BS33" i="26"/>
  <c r="BS35" i="26"/>
  <c r="BS37" i="26"/>
  <c r="AP20" i="26"/>
  <c r="AP24" i="26"/>
  <c r="AP28" i="26"/>
  <c r="AP32" i="26"/>
  <c r="AP36" i="26"/>
  <c r="AP40" i="26"/>
  <c r="AP44" i="26"/>
  <c r="AP52" i="26"/>
  <c r="AP65" i="26"/>
  <c r="AP57" i="26"/>
  <c r="AP62" i="26"/>
  <c r="AP71" i="26"/>
  <c r="BS60" i="26"/>
  <c r="BS62" i="26"/>
  <c r="BS64" i="26"/>
  <c r="AP69" i="26"/>
  <c r="AT75" i="26"/>
  <c r="N28" i="2" s="1"/>
  <c r="AP23" i="26"/>
  <c r="AP27" i="26"/>
  <c r="AP39" i="26"/>
  <c r="AP53" i="26"/>
  <c r="BS48" i="26"/>
  <c r="BS54" i="26"/>
  <c r="BS58" i="26"/>
  <c r="AP70" i="26"/>
  <c r="AP66" i="26"/>
  <c r="BS66" i="26"/>
  <c r="BS72" i="26"/>
  <c r="BS28" i="26"/>
  <c r="BS26" i="26"/>
  <c r="BP75" i="26"/>
  <c r="S28" i="2" s="1"/>
  <c r="BO75" i="26"/>
  <c r="P28" i="2" s="1"/>
  <c r="BN75" i="26"/>
  <c r="M28" i="2" s="1"/>
  <c r="AV75" i="26"/>
  <c r="T28" i="2" s="1"/>
  <c r="AP21" i="26"/>
  <c r="AP25" i="26"/>
  <c r="AP29" i="26"/>
  <c r="AP33" i="26"/>
  <c r="AP37" i="26"/>
  <c r="AP41" i="26"/>
  <c r="AP45" i="26"/>
  <c r="AP55" i="26"/>
  <c r="BS38" i="26"/>
  <c r="BS40" i="26"/>
  <c r="BS42" i="26"/>
  <c r="BS44" i="26"/>
  <c r="AP47" i="26"/>
  <c r="AP49" i="26"/>
  <c r="AP64" i="26"/>
  <c r="BS47" i="26"/>
  <c r="BS49" i="26"/>
  <c r="BS51" i="26"/>
  <c r="BS53" i="26"/>
  <c r="BS55" i="26"/>
  <c r="BS57" i="26"/>
  <c r="BS59" i="26"/>
  <c r="AP68" i="26"/>
  <c r="AP73" i="26"/>
  <c r="BS67" i="26"/>
  <c r="BS69" i="26"/>
  <c r="BS71" i="26"/>
  <c r="BS73" i="26"/>
  <c r="BS31" i="25"/>
  <c r="AP45" i="25"/>
  <c r="BS40" i="25"/>
  <c r="BS42" i="25"/>
  <c r="AP53" i="25"/>
  <c r="BS63" i="25"/>
  <c r="BN75" i="25"/>
  <c r="M27" i="2" s="1"/>
  <c r="BO75" i="25"/>
  <c r="P27" i="2" s="1"/>
  <c r="AP44" i="25"/>
  <c r="AP27" i="25"/>
  <c r="AP31" i="25"/>
  <c r="AP35" i="25"/>
  <c r="BS58" i="25"/>
  <c r="AP46" i="25"/>
  <c r="AP50" i="25"/>
  <c r="AP54" i="25"/>
  <c r="BS59" i="25"/>
  <c r="AP60" i="25"/>
  <c r="AP64" i="25"/>
  <c r="AP66" i="25"/>
  <c r="AP70" i="25"/>
  <c r="AP38" i="25"/>
  <c r="BS28" i="25"/>
  <c r="AS75" i="25"/>
  <c r="K27" i="2" s="1"/>
  <c r="AT75" i="25"/>
  <c r="N27" i="2" s="1"/>
  <c r="BS39" i="25"/>
  <c r="AP43" i="25"/>
  <c r="AP29" i="25"/>
  <c r="AP33" i="25"/>
  <c r="AP37" i="25"/>
  <c r="AP48" i="25"/>
  <c r="AP52" i="25"/>
  <c r="AP56" i="25"/>
  <c r="AP58" i="25"/>
  <c r="AP62" i="25"/>
  <c r="AP68" i="25"/>
  <c r="AP72" i="25"/>
  <c r="AP30" i="25"/>
  <c r="AP49" i="25"/>
  <c r="AP63" i="25"/>
  <c r="BS65" i="25"/>
  <c r="AP34" i="25"/>
  <c r="BS60" i="25"/>
  <c r="AP57" i="25"/>
  <c r="BS26" i="25"/>
  <c r="BP75" i="25"/>
  <c r="S27" i="2" s="1"/>
  <c r="BS38" i="25"/>
  <c r="BS27" i="25"/>
  <c r="AU75" i="25"/>
  <c r="Q27" i="2" s="1"/>
  <c r="BS37" i="25"/>
  <c r="BS35" i="25"/>
  <c r="BS33" i="25"/>
  <c r="BS32" i="25"/>
  <c r="BS30" i="25"/>
  <c r="AV75" i="25"/>
  <c r="T27" i="2" s="1"/>
  <c r="AP41" i="25"/>
  <c r="AP28" i="25"/>
  <c r="AP32" i="25"/>
  <c r="AP36" i="25"/>
  <c r="BS41" i="25"/>
  <c r="BS43" i="25"/>
  <c r="BS45" i="25"/>
  <c r="BS47" i="25"/>
  <c r="BS49" i="25"/>
  <c r="BS51" i="25"/>
  <c r="BS53" i="25"/>
  <c r="BS55" i="25"/>
  <c r="AP47" i="25"/>
  <c r="AP51" i="25"/>
  <c r="AP55" i="25"/>
  <c r="AP61" i="25"/>
  <c r="AP65" i="25"/>
  <c r="BS62" i="25"/>
  <c r="BS64" i="25"/>
  <c r="AP67" i="25"/>
  <c r="AP71" i="25"/>
  <c r="BS66" i="25"/>
  <c r="BS68" i="25"/>
  <c r="BS70" i="25"/>
  <c r="BS72" i="25"/>
  <c r="BS47" i="24"/>
  <c r="AP28" i="24"/>
  <c r="AP37" i="24"/>
  <c r="BS49" i="24"/>
  <c r="AP52" i="24"/>
  <c r="BS68" i="24"/>
  <c r="BS71" i="24"/>
  <c r="BS73" i="24"/>
  <c r="AT75" i="24"/>
  <c r="N26" i="2" s="1"/>
  <c r="AW75" i="24"/>
  <c r="W26" i="2" s="1"/>
  <c r="AP47" i="24"/>
  <c r="AP15" i="24"/>
  <c r="AP19" i="24"/>
  <c r="AP23" i="24"/>
  <c r="AP27" i="24"/>
  <c r="AP31" i="24"/>
  <c r="AP44" i="24"/>
  <c r="BS15" i="24"/>
  <c r="BS17" i="24"/>
  <c r="BS19" i="24"/>
  <c r="BS21" i="24"/>
  <c r="BS23" i="24"/>
  <c r="BS25" i="24"/>
  <c r="BS27" i="24"/>
  <c r="BS29" i="24"/>
  <c r="AP34" i="24"/>
  <c r="AP33" i="24"/>
  <c r="BS50" i="24"/>
  <c r="AP49" i="24"/>
  <c r="BS53" i="24"/>
  <c r="BS31" i="24"/>
  <c r="BS33" i="24"/>
  <c r="BS35" i="24"/>
  <c r="BS37" i="24"/>
  <c r="BS39" i="24"/>
  <c r="BS41" i="24"/>
  <c r="BS43" i="24"/>
  <c r="BS45" i="24"/>
  <c r="BS67" i="24"/>
  <c r="BS54" i="24"/>
  <c r="BS56" i="24"/>
  <c r="BS58" i="24"/>
  <c r="BS60" i="24"/>
  <c r="AP63" i="24"/>
  <c r="AP56" i="24"/>
  <c r="AP60" i="24"/>
  <c r="AP67" i="24"/>
  <c r="AP71" i="24"/>
  <c r="AP24" i="24"/>
  <c r="AS75" i="24"/>
  <c r="K26" i="2" s="1"/>
  <c r="AP50" i="24"/>
  <c r="AP72" i="24"/>
  <c r="BP75" i="24"/>
  <c r="S26" i="2" s="1"/>
  <c r="AP39" i="24"/>
  <c r="AP17" i="24"/>
  <c r="AP21" i="24"/>
  <c r="AP25" i="24"/>
  <c r="AP29" i="24"/>
  <c r="AP36" i="24"/>
  <c r="BS14" i="24"/>
  <c r="BN75" i="24"/>
  <c r="M26" i="2" s="1"/>
  <c r="BS16" i="24"/>
  <c r="BS18" i="24"/>
  <c r="BS20" i="24"/>
  <c r="BS22" i="24"/>
  <c r="BS24" i="24"/>
  <c r="BS26" i="24"/>
  <c r="BS28" i="24"/>
  <c r="BS30" i="24"/>
  <c r="AP42" i="24"/>
  <c r="AP43" i="24"/>
  <c r="AP41" i="24"/>
  <c r="AP48" i="24"/>
  <c r="AP51" i="24"/>
  <c r="BS32" i="24"/>
  <c r="BS34" i="24"/>
  <c r="BS36" i="24"/>
  <c r="BS38" i="24"/>
  <c r="BS40" i="24"/>
  <c r="BS42" i="24"/>
  <c r="BS44" i="24"/>
  <c r="BS46" i="24"/>
  <c r="BS52" i="24"/>
  <c r="BS70" i="24"/>
  <c r="BS55" i="24"/>
  <c r="BS57" i="24"/>
  <c r="BS59" i="24"/>
  <c r="BS61" i="24"/>
  <c r="AP64" i="24"/>
  <c r="AP54" i="24"/>
  <c r="AP58" i="24"/>
  <c r="AP62" i="24"/>
  <c r="AP65" i="24"/>
  <c r="AP69" i="24"/>
  <c r="AP73" i="24"/>
  <c r="AP32" i="24"/>
  <c r="AP38" i="24"/>
  <c r="BO75" i="24"/>
  <c r="P26" i="2" s="1"/>
  <c r="AU75" i="24"/>
  <c r="Q26" i="2" s="1"/>
  <c r="BR75" i="24"/>
  <c r="Y26" i="2" s="1"/>
  <c r="AP14" i="24"/>
  <c r="AP18" i="24"/>
  <c r="AP22" i="24"/>
  <c r="AP26" i="24"/>
  <c r="AP30" i="24"/>
  <c r="AP40" i="24"/>
  <c r="AP46" i="24"/>
  <c r="AP45" i="24"/>
  <c r="BS48" i="24"/>
  <c r="AP53" i="24"/>
  <c r="BS51" i="24"/>
  <c r="BS66" i="24"/>
  <c r="AP55" i="24"/>
  <c r="AP59" i="24"/>
  <c r="BS65" i="24"/>
  <c r="BS62" i="24"/>
  <c r="BS64" i="24"/>
  <c r="BS72" i="24"/>
  <c r="AP66" i="24"/>
  <c r="AP70" i="24"/>
  <c r="AT75" i="23"/>
  <c r="N25" i="2" s="1"/>
  <c r="AP37" i="23"/>
  <c r="BS57" i="23"/>
  <c r="BS45" i="23"/>
  <c r="BS49" i="23"/>
  <c r="AP51" i="23"/>
  <c r="BS53" i="23"/>
  <c r="BS66" i="23"/>
  <c r="BS62" i="23"/>
  <c r="BS64" i="23"/>
  <c r="BS72" i="23"/>
  <c r="AP66" i="23"/>
  <c r="BO75" i="23"/>
  <c r="P25" i="2" s="1"/>
  <c r="AS75" i="23"/>
  <c r="K25" i="2" s="1"/>
  <c r="AP30" i="23"/>
  <c r="BS18" i="23"/>
  <c r="BN75" i="23"/>
  <c r="M25" i="2" s="1"/>
  <c r="BS14" i="23"/>
  <c r="AU75" i="23"/>
  <c r="Q25" i="2" s="1"/>
  <c r="BS17" i="23"/>
  <c r="BR75" i="23"/>
  <c r="Y25" i="2" s="1"/>
  <c r="AP31" i="23"/>
  <c r="AP42" i="23"/>
  <c r="AP17" i="23"/>
  <c r="AP28" i="23"/>
  <c r="AP43" i="23"/>
  <c r="BS65" i="23"/>
  <c r="AP33" i="23"/>
  <c r="BS20" i="23"/>
  <c r="BS22" i="23"/>
  <c r="BS24" i="23"/>
  <c r="BS26" i="23"/>
  <c r="BS28" i="23"/>
  <c r="BS30" i="23"/>
  <c r="BS32" i="23"/>
  <c r="BS34" i="23"/>
  <c r="BS36" i="23"/>
  <c r="BS38" i="23"/>
  <c r="BS40" i="23"/>
  <c r="BS42" i="23"/>
  <c r="BS44" i="23"/>
  <c r="BS46" i="23"/>
  <c r="AP48" i="23"/>
  <c r="BS50" i="23"/>
  <c r="AP52" i="23"/>
  <c r="BS54" i="23"/>
  <c r="BS69" i="23"/>
  <c r="AP55" i="23"/>
  <c r="AP59" i="23"/>
  <c r="AP65" i="23"/>
  <c r="AP69" i="23"/>
  <c r="AP73" i="23"/>
  <c r="BS59" i="23"/>
  <c r="AP47" i="23"/>
  <c r="AP34" i="23"/>
  <c r="AP22" i="23"/>
  <c r="AP15" i="23"/>
  <c r="AP20" i="23"/>
  <c r="AP36" i="23"/>
  <c r="AP25" i="23"/>
  <c r="AP40" i="23"/>
  <c r="BS19" i="23"/>
  <c r="BS21" i="23"/>
  <c r="BS23" i="23"/>
  <c r="BS25" i="23"/>
  <c r="BS27" i="23"/>
  <c r="BS29" i="23"/>
  <c r="BS31" i="23"/>
  <c r="BS33" i="23"/>
  <c r="BS35" i="23"/>
  <c r="BS37" i="23"/>
  <c r="BS39" i="23"/>
  <c r="BS41" i="23"/>
  <c r="BS43" i="23"/>
  <c r="BS61" i="23"/>
  <c r="AP46" i="23"/>
  <c r="BS48" i="23"/>
  <c r="AP50" i="23"/>
  <c r="BS52" i="23"/>
  <c r="AP54" i="23"/>
  <c r="AP61" i="23"/>
  <c r="AP57" i="23"/>
  <c r="AP67" i="23"/>
  <c r="AP71" i="23"/>
  <c r="BP75" i="23"/>
  <c r="S25" i="2" s="1"/>
  <c r="AP35" i="23"/>
  <c r="AP32" i="23"/>
  <c r="BS55" i="23"/>
  <c r="AP70" i="23"/>
  <c r="AP45" i="23"/>
  <c r="AP19" i="23"/>
  <c r="BS16" i="23"/>
  <c r="BS15" i="23"/>
  <c r="AW75" i="23"/>
  <c r="W25" i="2" s="1"/>
  <c r="AP26" i="23"/>
  <c r="AP38" i="23"/>
  <c r="AP16" i="23"/>
  <c r="AP24" i="23"/>
  <c r="AP39" i="23"/>
  <c r="AP62" i="23"/>
  <c r="AP29" i="23"/>
  <c r="AP44" i="23"/>
  <c r="BS56" i="23"/>
  <c r="BS58" i="23"/>
  <c r="BS68" i="23"/>
  <c r="BS47" i="23"/>
  <c r="AP49" i="23"/>
  <c r="BS51" i="23"/>
  <c r="AP53" i="23"/>
  <c r="AP64" i="23"/>
  <c r="BS70" i="23"/>
  <c r="AP58" i="23"/>
  <c r="BS67" i="23"/>
  <c r="BS63" i="23"/>
  <c r="BS71" i="23"/>
  <c r="BS73" i="23"/>
  <c r="AP68" i="23"/>
  <c r="AP72" i="23"/>
  <c r="BS28" i="22"/>
  <c r="BS30" i="22"/>
  <c r="BS34" i="22"/>
  <c r="BS36" i="22"/>
  <c r="BS38" i="22"/>
  <c r="AP27" i="22"/>
  <c r="AP23" i="22"/>
  <c r="AP19" i="22"/>
  <c r="AW75" i="22"/>
  <c r="W24" i="2" s="1"/>
  <c r="AP45" i="22"/>
  <c r="BS60" i="22"/>
  <c r="BS43" i="22"/>
  <c r="BS47" i="22"/>
  <c r="BS49" i="22"/>
  <c r="BS53" i="22"/>
  <c r="AP49" i="22"/>
  <c r="AP53" i="22"/>
  <c r="BS58" i="22"/>
  <c r="AP64" i="22"/>
  <c r="BS66" i="22"/>
  <c r="AP70" i="22"/>
  <c r="AP40" i="22"/>
  <c r="AS75" i="22"/>
  <c r="K24" i="2" s="1"/>
  <c r="AP54" i="22"/>
  <c r="AP37" i="22"/>
  <c r="AV75" i="22"/>
  <c r="T24" i="2" s="1"/>
  <c r="AP43" i="22"/>
  <c r="BS40" i="22"/>
  <c r="BS42" i="22"/>
  <c r="BS44" i="22"/>
  <c r="BS46" i="22"/>
  <c r="BS48" i="22"/>
  <c r="BS50" i="22"/>
  <c r="BS52" i="22"/>
  <c r="AP47" i="22"/>
  <c r="AP51" i="22"/>
  <c r="BS54" i="22"/>
  <c r="BS63" i="22"/>
  <c r="BS62" i="22"/>
  <c r="AP62" i="22"/>
  <c r="BS65" i="22"/>
  <c r="BS67" i="22"/>
  <c r="AP68" i="22"/>
  <c r="AP72" i="22"/>
  <c r="AP31" i="22"/>
  <c r="AP33" i="22"/>
  <c r="BS27" i="22"/>
  <c r="BS26" i="22"/>
  <c r="BS25" i="22"/>
  <c r="BS24" i="22"/>
  <c r="BS23" i="22"/>
  <c r="BS22" i="22"/>
  <c r="BS21" i="22"/>
  <c r="BS20" i="22"/>
  <c r="BS19" i="22"/>
  <c r="BS18" i="22"/>
  <c r="BN75" i="22"/>
  <c r="M24" i="2" s="1"/>
  <c r="BP75" i="22"/>
  <c r="S24" i="2" s="1"/>
  <c r="BS16" i="22"/>
  <c r="AP41" i="22"/>
  <c r="BS32" i="22"/>
  <c r="CA75" i="22"/>
  <c r="BS41" i="22"/>
  <c r="BS45" i="22"/>
  <c r="BS51" i="22"/>
  <c r="BS59" i="22"/>
  <c r="AP60" i="22"/>
  <c r="AP66" i="22"/>
  <c r="BQ75" i="22"/>
  <c r="V24" i="2" s="1"/>
  <c r="AP57" i="22"/>
  <c r="BS29" i="22"/>
  <c r="BS31" i="22"/>
  <c r="BS33" i="22"/>
  <c r="BS35" i="22"/>
  <c r="BS37" i="22"/>
  <c r="BS39" i="22"/>
  <c r="BS64" i="22"/>
  <c r="AP58" i="22"/>
  <c r="AP46" i="22"/>
  <c r="AP50" i="22"/>
  <c r="BS55" i="22"/>
  <c r="BS57" i="22"/>
  <c r="AP61" i="22"/>
  <c r="AP67" i="22"/>
  <c r="AP71" i="22"/>
  <c r="BS68" i="22"/>
  <c r="BS70" i="22"/>
  <c r="BS72" i="22"/>
  <c r="AP28" i="22"/>
  <c r="AP26" i="22"/>
  <c r="AP24" i="22"/>
  <c r="AP22" i="22"/>
  <c r="AP20" i="22"/>
  <c r="AP18" i="22"/>
  <c r="AP29" i="22"/>
  <c r="AU75" i="22"/>
  <c r="Q24" i="2" s="1"/>
  <c r="BR75" i="21"/>
  <c r="Y23" i="2" s="1"/>
  <c r="AP27" i="21"/>
  <c r="BS66" i="21"/>
  <c r="AP41" i="21"/>
  <c r="AP45" i="21"/>
  <c r="AP63" i="21"/>
  <c r="AP67" i="21"/>
  <c r="AP54" i="21"/>
  <c r="BS61" i="21"/>
  <c r="BS63" i="21"/>
  <c r="BS54" i="21"/>
  <c r="AP26" i="21"/>
  <c r="AS75" i="21"/>
  <c r="K23" i="2" s="1"/>
  <c r="CA75" i="21"/>
  <c r="BQ75" i="21"/>
  <c r="V23" i="2" s="1"/>
  <c r="BS58" i="21"/>
  <c r="AP35" i="21"/>
  <c r="AP31" i="21"/>
  <c r="AP39" i="21"/>
  <c r="AP43" i="21"/>
  <c r="AP47" i="21"/>
  <c r="AP61" i="21"/>
  <c r="AP48" i="21"/>
  <c r="AP52" i="21"/>
  <c r="AP56" i="21"/>
  <c r="AP60" i="21"/>
  <c r="BS60" i="21"/>
  <c r="BS62" i="21"/>
  <c r="AP65" i="21"/>
  <c r="AP69" i="21"/>
  <c r="AP36" i="21"/>
  <c r="AP20" i="21"/>
  <c r="AP18" i="21"/>
  <c r="AP30" i="21"/>
  <c r="BS19" i="21"/>
  <c r="BS18" i="21"/>
  <c r="BS17" i="21"/>
  <c r="BS16" i="21"/>
  <c r="BS15" i="21"/>
  <c r="BN75" i="21"/>
  <c r="M23" i="2" s="1"/>
  <c r="BS14" i="21"/>
  <c r="AP23" i="21"/>
  <c r="BS20" i="21"/>
  <c r="BS22" i="21"/>
  <c r="BS24" i="21"/>
  <c r="BS26" i="21"/>
  <c r="BS28" i="21"/>
  <c r="BS30" i="21"/>
  <c r="BS32" i="21"/>
  <c r="BS34" i="21"/>
  <c r="BS36" i="21"/>
  <c r="BS51" i="21"/>
  <c r="BS48" i="21"/>
  <c r="BS64" i="21"/>
  <c r="AP40" i="21"/>
  <c r="AP44" i="21"/>
  <c r="BS65" i="21"/>
  <c r="AP49" i="21"/>
  <c r="AP53" i="21"/>
  <c r="AP57" i="21"/>
  <c r="AP64" i="21"/>
  <c r="AP66" i="21"/>
  <c r="AP73" i="21"/>
  <c r="BS68" i="21"/>
  <c r="BS70" i="21"/>
  <c r="BS72" i="21"/>
  <c r="BS57" i="21"/>
  <c r="AW75" i="21"/>
  <c r="W23" i="2" s="1"/>
  <c r="AV75" i="21"/>
  <c r="T23" i="2" s="1"/>
  <c r="BP75" i="21"/>
  <c r="S23" i="2" s="1"/>
  <c r="AP21" i="21"/>
  <c r="AP25" i="21"/>
  <c r="AP29" i="21"/>
  <c r="AP29" i="20"/>
  <c r="AP24" i="20"/>
  <c r="AP42" i="20"/>
  <c r="BS39" i="20"/>
  <c r="AP47" i="20"/>
  <c r="AP54" i="20"/>
  <c r="AP61" i="20"/>
  <c r="AP65" i="20"/>
  <c r="CA75" i="20"/>
  <c r="AP25" i="20"/>
  <c r="AP36" i="20"/>
  <c r="AP32" i="20"/>
  <c r="AP30" i="20"/>
  <c r="AP14" i="20"/>
  <c r="AP31" i="20"/>
  <c r="BS53" i="20"/>
  <c r="AP39" i="20"/>
  <c r="AS75" i="20"/>
  <c r="K22" i="2" s="1"/>
  <c r="AP38" i="20"/>
  <c r="BS56" i="20"/>
  <c r="BS46" i="20"/>
  <c r="AP48" i="20"/>
  <c r="BS50" i="20"/>
  <c r="BS52" i="20"/>
  <c r="AP53" i="20"/>
  <c r="AP57" i="20"/>
  <c r="BS60" i="20"/>
  <c r="AP62" i="20"/>
  <c r="AP68" i="20"/>
  <c r="AP72" i="20"/>
  <c r="BS68" i="20"/>
  <c r="BS70" i="20"/>
  <c r="BS72" i="20"/>
  <c r="AU75" i="20"/>
  <c r="Q22" i="2" s="1"/>
  <c r="AW75" i="20"/>
  <c r="W22" i="2" s="1"/>
  <c r="AP37" i="20"/>
  <c r="BN75" i="20"/>
  <c r="M22" i="2" s="1"/>
  <c r="BS14" i="20"/>
  <c r="BS35" i="20"/>
  <c r="BS41" i="20"/>
  <c r="BS49" i="20"/>
  <c r="BS64" i="20"/>
  <c r="AT75" i="20"/>
  <c r="N22" i="2" s="1"/>
  <c r="BR75" i="20"/>
  <c r="Y22" i="2" s="1"/>
  <c r="AP33" i="20"/>
  <c r="AP19" i="20"/>
  <c r="AP21" i="20"/>
  <c r="AP43" i="20"/>
  <c r="AP28" i="20"/>
  <c r="AP22" i="20"/>
  <c r="AP40" i="20"/>
  <c r="BS57" i="20"/>
  <c r="BS55" i="20"/>
  <c r="AP45" i="20"/>
  <c r="AP46" i="20"/>
  <c r="BS48" i="20"/>
  <c r="AP50" i="20"/>
  <c r="BS51" i="20"/>
  <c r="AP51" i="20"/>
  <c r="AP55" i="20"/>
  <c r="BS58" i="20"/>
  <c r="AP60" i="20"/>
  <c r="AP63" i="20"/>
  <c r="AP66" i="20"/>
  <c r="AP70" i="20"/>
  <c r="BS67" i="20"/>
  <c r="BS69" i="20"/>
  <c r="BS71" i="20"/>
  <c r="BS73" i="20"/>
  <c r="AP18" i="20"/>
  <c r="BS24" i="20"/>
  <c r="BS37" i="20"/>
  <c r="BS43" i="20"/>
  <c r="BS45" i="20"/>
  <c r="BS62" i="20"/>
  <c r="AP58" i="20"/>
  <c r="AP69" i="20"/>
  <c r="AP73" i="20"/>
  <c r="AP20" i="20"/>
  <c r="AP35" i="20"/>
  <c r="AP23" i="20"/>
  <c r="AP26" i="20"/>
  <c r="BS54" i="20"/>
  <c r="AP27" i="20"/>
  <c r="AP44" i="20"/>
  <c r="BS15" i="20"/>
  <c r="BS17" i="20"/>
  <c r="BS19" i="20"/>
  <c r="BS21" i="20"/>
  <c r="BS23" i="20"/>
  <c r="BS25" i="20"/>
  <c r="BS27" i="20"/>
  <c r="BS29" i="20"/>
  <c r="BS31" i="20"/>
  <c r="BS33" i="20"/>
  <c r="BS34" i="20"/>
  <c r="BS36" i="20"/>
  <c r="BS38" i="20"/>
  <c r="BS40" i="20"/>
  <c r="BS42" i="20"/>
  <c r="BS44" i="20"/>
  <c r="BS47" i="20"/>
  <c r="AP49" i="20"/>
  <c r="AP52" i="20"/>
  <c r="AP56" i="20"/>
  <c r="AP59" i="20"/>
  <c r="BS61" i="20"/>
  <c r="BS63" i="20"/>
  <c r="AP64" i="20"/>
  <c r="BS66" i="20"/>
  <c r="AP67" i="20"/>
  <c r="AP71" i="20"/>
  <c r="AP61" i="19"/>
  <c r="BS34" i="19"/>
  <c r="BS32" i="19"/>
  <c r="BS30" i="19"/>
  <c r="BS28" i="19"/>
  <c r="BS26" i="19"/>
  <c r="BS24" i="19"/>
  <c r="BS22" i="19"/>
  <c r="BS20" i="19"/>
  <c r="BS18" i="19"/>
  <c r="BS16" i="19"/>
  <c r="BS39" i="19"/>
  <c r="AP62" i="19"/>
  <c r="BS49" i="19"/>
  <c r="BS53" i="19"/>
  <c r="AP70" i="19"/>
  <c r="AP66" i="19"/>
  <c r="BS68" i="19"/>
  <c r="BS70" i="19"/>
  <c r="BS35" i="19"/>
  <c r="AP44" i="19"/>
  <c r="AW75" i="19"/>
  <c r="W21" i="2" s="1"/>
  <c r="AP58" i="19"/>
  <c r="AP48" i="19"/>
  <c r="AP47" i="19"/>
  <c r="AP59" i="19"/>
  <c r="BS60" i="19"/>
  <c r="BS62" i="19"/>
  <c r="BS64" i="19"/>
  <c r="AP69" i="19"/>
  <c r="AV75" i="19"/>
  <c r="T21" i="2" s="1"/>
  <c r="BS59" i="19"/>
  <c r="AP57" i="19"/>
  <c r="BS33" i="19"/>
  <c r="BS31" i="19"/>
  <c r="BS29" i="19"/>
  <c r="BS27" i="19"/>
  <c r="BS25" i="19"/>
  <c r="BS23" i="19"/>
  <c r="BS21" i="19"/>
  <c r="BS19" i="19"/>
  <c r="BS17" i="19"/>
  <c r="BS15" i="19"/>
  <c r="AP71" i="19"/>
  <c r="BS51" i="19"/>
  <c r="BS55" i="19"/>
  <c r="BS57" i="19"/>
  <c r="AP60" i="19"/>
  <c r="BS72" i="19"/>
  <c r="CA75" i="19"/>
  <c r="AP72" i="19"/>
  <c r="AP45" i="19"/>
  <c r="AP52" i="19"/>
  <c r="BS36" i="19"/>
  <c r="BS38" i="19"/>
  <c r="BS40" i="19"/>
  <c r="BS42" i="19"/>
  <c r="BS44" i="19"/>
  <c r="AP51" i="19"/>
  <c r="BS46" i="19"/>
  <c r="BS48" i="19"/>
  <c r="BS50" i="19"/>
  <c r="BS52" i="19"/>
  <c r="BS54" i="19"/>
  <c r="BS56" i="19"/>
  <c r="BS58" i="19"/>
  <c r="AP64" i="19"/>
  <c r="AP73" i="19"/>
  <c r="BS67" i="19"/>
  <c r="BS69" i="19"/>
  <c r="BS71" i="19"/>
  <c r="BS73" i="19"/>
  <c r="BP75" i="19"/>
  <c r="S21" i="2" s="1"/>
  <c r="AU75" i="19"/>
  <c r="Q21" i="2" s="1"/>
  <c r="BQ75" i="19"/>
  <c r="V21" i="2" s="1"/>
  <c r="BS14" i="19"/>
  <c r="AU75" i="18"/>
  <c r="Q20" i="2" s="1"/>
  <c r="AP28" i="18"/>
  <c r="BS50" i="18"/>
  <c r="BS60" i="18"/>
  <c r="BS57" i="18"/>
  <c r="AP49" i="18"/>
  <c r="AP64" i="18"/>
  <c r="BS66" i="18"/>
  <c r="AP25" i="18"/>
  <c r="AP23" i="18"/>
  <c r="AP22" i="18"/>
  <c r="AP20" i="18"/>
  <c r="AP18" i="18"/>
  <c r="AP17" i="18"/>
  <c r="AP16" i="18"/>
  <c r="BS31" i="18"/>
  <c r="BS27" i="18"/>
  <c r="BS53" i="18"/>
  <c r="BS34" i="18"/>
  <c r="AP33" i="18"/>
  <c r="BS54" i="18"/>
  <c r="BS38" i="18"/>
  <c r="BS42" i="18"/>
  <c r="BS56" i="18"/>
  <c r="AP58" i="18"/>
  <c r="AP61" i="18"/>
  <c r="BS70" i="18"/>
  <c r="BS72" i="18"/>
  <c r="BS62" i="18"/>
  <c r="AP30" i="18"/>
  <c r="BS28" i="18"/>
  <c r="BP75" i="18"/>
  <c r="S20" i="2" s="1"/>
  <c r="BS58" i="18"/>
  <c r="BS46" i="18"/>
  <c r="AP31" i="18"/>
  <c r="BS29" i="18"/>
  <c r="AP27" i="18"/>
  <c r="BS25" i="18"/>
  <c r="AP37" i="18"/>
  <c r="BS33" i="18"/>
  <c r="AV75" i="18"/>
  <c r="T20" i="2" s="1"/>
  <c r="AP35" i="18"/>
  <c r="BS44" i="18"/>
  <c r="BS52" i="18"/>
  <c r="AP42" i="18"/>
  <c r="BS55" i="18"/>
  <c r="BS35" i="18"/>
  <c r="BS37" i="18"/>
  <c r="BS39" i="18"/>
  <c r="BS41" i="18"/>
  <c r="AP56" i="18"/>
  <c r="AP44" i="18"/>
  <c r="AP48" i="18"/>
  <c r="AP52" i="18"/>
  <c r="AP59" i="18"/>
  <c r="AP63" i="18"/>
  <c r="AP65" i="18"/>
  <c r="AP69" i="18"/>
  <c r="AP73" i="18"/>
  <c r="BS69" i="18"/>
  <c r="BS71" i="18"/>
  <c r="BS73" i="18"/>
  <c r="BO75" i="18"/>
  <c r="P20" i="2" s="1"/>
  <c r="AP32" i="18"/>
  <c r="BS61" i="18"/>
  <c r="BS59" i="18"/>
  <c r="AP60" i="18"/>
  <c r="AP24" i="18"/>
  <c r="AP21" i="18"/>
  <c r="AP19" i="18"/>
  <c r="AP15" i="18"/>
  <c r="AP29" i="18"/>
  <c r="BS48" i="18"/>
  <c r="BS36" i="18"/>
  <c r="BS40" i="18"/>
  <c r="AP46" i="18"/>
  <c r="AP54" i="18"/>
  <c r="AP67" i="18"/>
  <c r="BS68" i="18"/>
  <c r="AP14" i="18"/>
  <c r="BS32" i="18"/>
  <c r="AP26" i="18"/>
  <c r="AP34" i="18"/>
  <c r="AP43" i="18"/>
  <c r="AP39" i="18"/>
  <c r="BS47" i="18"/>
  <c r="BS63" i="18"/>
  <c r="BS64" i="18"/>
  <c r="AP57" i="18"/>
  <c r="AP47" i="18"/>
  <c r="AP51" i="18"/>
  <c r="AP55" i="18"/>
  <c r="AP62" i="18"/>
  <c r="BS65" i="18"/>
  <c r="BS67" i="18"/>
  <c r="AP68" i="18"/>
  <c r="AP72" i="18"/>
  <c r="BN75" i="18"/>
  <c r="M20" i="2" s="1"/>
  <c r="AT75" i="18"/>
  <c r="N20" i="2" s="1"/>
  <c r="K74" i="1"/>
  <c r="N74" i="1"/>
  <c r="Q74" i="1"/>
  <c r="R74" i="1"/>
  <c r="S74" i="1"/>
  <c r="U74" i="1"/>
  <c r="Y74" i="1"/>
  <c r="AA74" i="1"/>
  <c r="AC74" i="1"/>
  <c r="BV15" i="1"/>
  <c r="CA15" i="1"/>
  <c r="BV16" i="1"/>
  <c r="CA16" i="1"/>
  <c r="BV17" i="1"/>
  <c r="CA17" i="1"/>
  <c r="BV18" i="1"/>
  <c r="BV19" i="1"/>
  <c r="BV20" i="1"/>
  <c r="BV21" i="1"/>
  <c r="BV22" i="1"/>
  <c r="CA22" i="1"/>
  <c r="BV23" i="1"/>
  <c r="CA23" i="1"/>
  <c r="BV24" i="1"/>
  <c r="CA24" i="1"/>
  <c r="BV25" i="1"/>
  <c r="CA25" i="1"/>
  <c r="BV26" i="1"/>
  <c r="BV27" i="1"/>
  <c r="BV28" i="1"/>
  <c r="CA28" i="1"/>
  <c r="BV29" i="1"/>
  <c r="CA29" i="1"/>
  <c r="BV30" i="1"/>
  <c r="CA30" i="1"/>
  <c r="BV31" i="1"/>
  <c r="CA31" i="1"/>
  <c r="BV32" i="1"/>
  <c r="CA32" i="1"/>
  <c r="BV33" i="1"/>
  <c r="BV34" i="1"/>
  <c r="BV35" i="1"/>
  <c r="BV36" i="1"/>
  <c r="BV37" i="1"/>
  <c r="BV38" i="1"/>
  <c r="BV39" i="1"/>
  <c r="BV40" i="1"/>
  <c r="BV41" i="1"/>
  <c r="CA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14" i="1"/>
  <c r="BS75" i="18" l="1"/>
  <c r="BS75" i="26"/>
  <c r="BS75" i="22"/>
  <c r="BS75" i="25"/>
  <c r="BS75" i="27"/>
  <c r="BS75" i="28"/>
  <c r="BS75" i="24"/>
  <c r="BS75" i="23"/>
  <c r="BS75" i="21"/>
  <c r="BS75" i="20"/>
  <c r="BS75" i="19"/>
  <c r="F88" i="1"/>
  <c r="M25" i="4" s="1"/>
  <c r="CA64" i="1"/>
  <c r="CA61" i="1"/>
  <c r="CA60" i="1"/>
  <c r="CA56" i="1"/>
  <c r="CA53" i="1"/>
  <c r="CA52" i="1"/>
  <c r="CA49" i="1"/>
  <c r="CA48" i="1"/>
  <c r="CA73" i="1"/>
  <c r="CA72" i="1"/>
  <c r="CA71" i="1"/>
  <c r="CA70" i="1"/>
  <c r="CA69" i="1"/>
  <c r="CA68" i="1"/>
  <c r="CA65" i="1"/>
  <c r="CA57" i="1"/>
  <c r="CA45" i="1"/>
  <c r="CA44" i="1"/>
  <c r="CA40" i="1"/>
  <c r="CA37" i="1"/>
  <c r="CA36" i="1"/>
  <c r="CA33" i="1"/>
  <c r="CA20" i="1"/>
  <c r="BZ75" i="1"/>
  <c r="BV75" i="1"/>
  <c r="CA21" i="1"/>
  <c r="CA67" i="1"/>
  <c r="CA66" i="1"/>
  <c r="CA59" i="1"/>
  <c r="CA58" i="1"/>
  <c r="CA51" i="1"/>
  <c r="CA50" i="1"/>
  <c r="CA43" i="1"/>
  <c r="CA42" i="1"/>
  <c r="CA35" i="1"/>
  <c r="CA34" i="1"/>
  <c r="CA27" i="1"/>
  <c r="CA26" i="1"/>
  <c r="CA19" i="1"/>
  <c r="CA18" i="1"/>
  <c r="F80" i="1"/>
  <c r="M17" i="4" s="1"/>
  <c r="BY75" i="1"/>
  <c r="CA63" i="1"/>
  <c r="CA62" i="1"/>
  <c r="CA55" i="1"/>
  <c r="CA54" i="1"/>
  <c r="CA47" i="1"/>
  <c r="CA46" i="1"/>
  <c r="CA39" i="1"/>
  <c r="CA38" i="1"/>
  <c r="CA14" i="1"/>
  <c r="CA75" i="1" l="1"/>
  <c r="W17" i="2"/>
  <c r="T17" i="2"/>
  <c r="Q17" i="2"/>
  <c r="N17" i="2"/>
  <c r="K17" i="2"/>
  <c r="E10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I9" i="1"/>
  <c r="I8" i="1"/>
  <c r="I7" i="1"/>
  <c r="I6" i="1"/>
  <c r="I5" i="1"/>
  <c r="AF74" i="1"/>
  <c r="F89" i="1" s="1"/>
  <c r="M26" i="4" s="1"/>
  <c r="AE74" i="1"/>
  <c r="AB74" i="1"/>
  <c r="F86" i="1" s="1"/>
  <c r="M23" i="4" s="1"/>
  <c r="Z74" i="1"/>
  <c r="F85" i="1" s="1"/>
  <c r="M22" i="4" s="1"/>
  <c r="X74" i="1"/>
  <c r="F84" i="1" s="1"/>
  <c r="M21" i="4" s="1"/>
  <c r="W74" i="1"/>
  <c r="F83" i="1" s="1"/>
  <c r="M20" i="4" s="1"/>
  <c r="V74" i="1"/>
  <c r="F82" i="1" s="1"/>
  <c r="M19" i="4" s="1"/>
  <c r="T74" i="1"/>
  <c r="F81" i="1" s="1"/>
  <c r="M18" i="4" s="1"/>
  <c r="M74" i="1"/>
  <c r="L74" i="1"/>
  <c r="J74" i="1"/>
  <c r="F79" i="1" s="1"/>
  <c r="M16" i="4" s="1"/>
  <c r="G74" i="1"/>
  <c r="C15" i="4" s="1"/>
  <c r="C27" i="4" s="1"/>
  <c r="AU17" i="1"/>
  <c r="AV17" i="1"/>
  <c r="BO16" i="1" l="1"/>
  <c r="BO20" i="1"/>
  <c r="BO24" i="1"/>
  <c r="BO28" i="1"/>
  <c r="BO32" i="1"/>
  <c r="BO36" i="1"/>
  <c r="BO40" i="1"/>
  <c r="BO44" i="1"/>
  <c r="BO48" i="1"/>
  <c r="BO52" i="1"/>
  <c r="BO56" i="1"/>
  <c r="BO60" i="1"/>
  <c r="BO64" i="1"/>
  <c r="BO68" i="1"/>
  <c r="BO72" i="1"/>
  <c r="BO14" i="1"/>
  <c r="BO22" i="1"/>
  <c r="BO17" i="1"/>
  <c r="BO21" i="1"/>
  <c r="BO25" i="1"/>
  <c r="BO29" i="1"/>
  <c r="BO33" i="1"/>
  <c r="BO37" i="1"/>
  <c r="BO41" i="1"/>
  <c r="BO45" i="1"/>
  <c r="BO49" i="1"/>
  <c r="BO53" i="1"/>
  <c r="BO57" i="1"/>
  <c r="BO61" i="1"/>
  <c r="BO65" i="1"/>
  <c r="BO69" i="1"/>
  <c r="BO73" i="1"/>
  <c r="BO18" i="1"/>
  <c r="BO26" i="1"/>
  <c r="BO23" i="1"/>
  <c r="BO31" i="1"/>
  <c r="BO39" i="1"/>
  <c r="BO47" i="1"/>
  <c r="BO55" i="1"/>
  <c r="BO63" i="1"/>
  <c r="BO71" i="1"/>
  <c r="BO27" i="1"/>
  <c r="BO30" i="1"/>
  <c r="BO38" i="1"/>
  <c r="BO46" i="1"/>
  <c r="BO54" i="1"/>
  <c r="BO62" i="1"/>
  <c r="BO70" i="1"/>
  <c r="BO50" i="1"/>
  <c r="BO15" i="1"/>
  <c r="BO35" i="1"/>
  <c r="BO43" i="1"/>
  <c r="BO51" i="1"/>
  <c r="BO59" i="1"/>
  <c r="BO67" i="1"/>
  <c r="BO19" i="1"/>
  <c r="BO34" i="1"/>
  <c r="BO42" i="1"/>
  <c r="BO58" i="1"/>
  <c r="BO66" i="1"/>
  <c r="BN17" i="1"/>
  <c r="BN21" i="1"/>
  <c r="BN25" i="1"/>
  <c r="BN29" i="1"/>
  <c r="BN33" i="1"/>
  <c r="BN37" i="1"/>
  <c r="BN41" i="1"/>
  <c r="BN45" i="1"/>
  <c r="BN49" i="1"/>
  <c r="BN53" i="1"/>
  <c r="BN57" i="1"/>
  <c r="BN61" i="1"/>
  <c r="BN65" i="1"/>
  <c r="BN69" i="1"/>
  <c r="BN73" i="1"/>
  <c r="BN15" i="1"/>
  <c r="BN19" i="1"/>
  <c r="BN27" i="1"/>
  <c r="BN18" i="1"/>
  <c r="BN22" i="1"/>
  <c r="BN26" i="1"/>
  <c r="BN30" i="1"/>
  <c r="BN34" i="1"/>
  <c r="BN38" i="1"/>
  <c r="BN42" i="1"/>
  <c r="BN46" i="1"/>
  <c r="BN50" i="1"/>
  <c r="BN54" i="1"/>
  <c r="BN58" i="1"/>
  <c r="BN62" i="1"/>
  <c r="BN66" i="1"/>
  <c r="BN70" i="1"/>
  <c r="BN14" i="1"/>
  <c r="BN23" i="1"/>
  <c r="BN20" i="1"/>
  <c r="BN36" i="1"/>
  <c r="BN44" i="1"/>
  <c r="BN52" i="1"/>
  <c r="BN60" i="1"/>
  <c r="BN68" i="1"/>
  <c r="BN24" i="1"/>
  <c r="BN35" i="1"/>
  <c r="BN43" i="1"/>
  <c r="BN51" i="1"/>
  <c r="BN59" i="1"/>
  <c r="BN67" i="1"/>
  <c r="BN47" i="1"/>
  <c r="BN63" i="1"/>
  <c r="BN71" i="1"/>
  <c r="BN28" i="1"/>
  <c r="BN32" i="1"/>
  <c r="BN40" i="1"/>
  <c r="BN48" i="1"/>
  <c r="BN56" i="1"/>
  <c r="BN64" i="1"/>
  <c r="BN72" i="1"/>
  <c r="BN16" i="1"/>
  <c r="BN31" i="1"/>
  <c r="BN39" i="1"/>
  <c r="BN55" i="1"/>
  <c r="BQ18" i="1"/>
  <c r="BQ22" i="1"/>
  <c r="BQ26" i="1"/>
  <c r="BQ30" i="1"/>
  <c r="BQ34" i="1"/>
  <c r="BQ38" i="1"/>
  <c r="BQ42" i="1"/>
  <c r="BQ46" i="1"/>
  <c r="BQ50" i="1"/>
  <c r="BQ54" i="1"/>
  <c r="BQ58" i="1"/>
  <c r="BQ62" i="1"/>
  <c r="BQ66" i="1"/>
  <c r="BQ70" i="1"/>
  <c r="BQ20" i="1"/>
  <c r="BQ28" i="1"/>
  <c r="BQ15" i="1"/>
  <c r="BQ19" i="1"/>
  <c r="BQ23" i="1"/>
  <c r="BQ27" i="1"/>
  <c r="BQ31" i="1"/>
  <c r="BQ35" i="1"/>
  <c r="BQ39" i="1"/>
  <c r="BQ43" i="1"/>
  <c r="BQ47" i="1"/>
  <c r="BQ51" i="1"/>
  <c r="BQ55" i="1"/>
  <c r="BQ59" i="1"/>
  <c r="BQ63" i="1"/>
  <c r="BQ67" i="1"/>
  <c r="BQ71" i="1"/>
  <c r="BQ16" i="1"/>
  <c r="BQ24" i="1"/>
  <c r="BQ29" i="1"/>
  <c r="BQ37" i="1"/>
  <c r="BQ45" i="1"/>
  <c r="BQ53" i="1"/>
  <c r="BQ61" i="1"/>
  <c r="BQ69" i="1"/>
  <c r="BQ17" i="1"/>
  <c r="BQ36" i="1"/>
  <c r="BQ44" i="1"/>
  <c r="BQ52" i="1"/>
  <c r="BQ60" i="1"/>
  <c r="BQ68" i="1"/>
  <c r="BQ40" i="1"/>
  <c r="BQ56" i="1"/>
  <c r="BQ14" i="1"/>
  <c r="BQ21" i="1"/>
  <c r="BQ33" i="1"/>
  <c r="BQ41" i="1"/>
  <c r="BQ49" i="1"/>
  <c r="BQ57" i="1"/>
  <c r="BQ65" i="1"/>
  <c r="BQ73" i="1"/>
  <c r="BQ25" i="1"/>
  <c r="BQ32" i="1"/>
  <c r="BQ48" i="1"/>
  <c r="BQ64" i="1"/>
  <c r="BQ72" i="1"/>
  <c r="BR17" i="1"/>
  <c r="BR21" i="1"/>
  <c r="BR25" i="1"/>
  <c r="BR29" i="1"/>
  <c r="BR33" i="1"/>
  <c r="BR37" i="1"/>
  <c r="BR41" i="1"/>
  <c r="BR45" i="1"/>
  <c r="BR49" i="1"/>
  <c r="BR53" i="1"/>
  <c r="BR57" i="1"/>
  <c r="BR61" i="1"/>
  <c r="BR65" i="1"/>
  <c r="BR69" i="1"/>
  <c r="BR73" i="1"/>
  <c r="BR15" i="1"/>
  <c r="BR23" i="1"/>
  <c r="BR18" i="1"/>
  <c r="BR22" i="1"/>
  <c r="BR26" i="1"/>
  <c r="BR30" i="1"/>
  <c r="BR34" i="1"/>
  <c r="BR38" i="1"/>
  <c r="BR42" i="1"/>
  <c r="BR46" i="1"/>
  <c r="BR50" i="1"/>
  <c r="BR54" i="1"/>
  <c r="BR58" i="1"/>
  <c r="BR62" i="1"/>
  <c r="BR66" i="1"/>
  <c r="BR70" i="1"/>
  <c r="BR14" i="1"/>
  <c r="BR19" i="1"/>
  <c r="BR27" i="1"/>
  <c r="BR16" i="1"/>
  <c r="BR32" i="1"/>
  <c r="BR40" i="1"/>
  <c r="BR48" i="1"/>
  <c r="BR56" i="1"/>
  <c r="BR64" i="1"/>
  <c r="BR72" i="1"/>
  <c r="BR20" i="1"/>
  <c r="BR31" i="1"/>
  <c r="BR39" i="1"/>
  <c r="BR47" i="1"/>
  <c r="BR55" i="1"/>
  <c r="BR63" i="1"/>
  <c r="BR71" i="1"/>
  <c r="BR35" i="1"/>
  <c r="BR43" i="1"/>
  <c r="BR59" i="1"/>
  <c r="BR67" i="1"/>
  <c r="BR24" i="1"/>
  <c r="BR36" i="1"/>
  <c r="BR44" i="1"/>
  <c r="BR52" i="1"/>
  <c r="BR60" i="1"/>
  <c r="BR68" i="1"/>
  <c r="BR28" i="1"/>
  <c r="BR51" i="1"/>
  <c r="BP15" i="1"/>
  <c r="BP19" i="1"/>
  <c r="BP23" i="1"/>
  <c r="BP27" i="1"/>
  <c r="BP31" i="1"/>
  <c r="BP35" i="1"/>
  <c r="BP39" i="1"/>
  <c r="BP43" i="1"/>
  <c r="BP47" i="1"/>
  <c r="BP51" i="1"/>
  <c r="BP55" i="1"/>
  <c r="BP59" i="1"/>
  <c r="BP63" i="1"/>
  <c r="BP67" i="1"/>
  <c r="BP71" i="1"/>
  <c r="BP17" i="1"/>
  <c r="BP25" i="1"/>
  <c r="BP16" i="1"/>
  <c r="BP20" i="1"/>
  <c r="BP24" i="1"/>
  <c r="BP28" i="1"/>
  <c r="BP32" i="1"/>
  <c r="BP36" i="1"/>
  <c r="BP40" i="1"/>
  <c r="BP44" i="1"/>
  <c r="BP48" i="1"/>
  <c r="BP52" i="1"/>
  <c r="BP56" i="1"/>
  <c r="BP60" i="1"/>
  <c r="BP64" i="1"/>
  <c r="BP68" i="1"/>
  <c r="BP72" i="1"/>
  <c r="BP21" i="1"/>
  <c r="BP29" i="1"/>
  <c r="BP26" i="1"/>
  <c r="BP34" i="1"/>
  <c r="BP42" i="1"/>
  <c r="BP50" i="1"/>
  <c r="BP58" i="1"/>
  <c r="BP66" i="1"/>
  <c r="BP14" i="1"/>
  <c r="BP33" i="1"/>
  <c r="BP41" i="1"/>
  <c r="BP49" i="1"/>
  <c r="BP57" i="1"/>
  <c r="BP65" i="1"/>
  <c r="BP73" i="1"/>
  <c r="BP53" i="1"/>
  <c r="BP18" i="1"/>
  <c r="BP30" i="1"/>
  <c r="BP38" i="1"/>
  <c r="BP46" i="1"/>
  <c r="BP54" i="1"/>
  <c r="BP62" i="1"/>
  <c r="BP70" i="1"/>
  <c r="BP22" i="1"/>
  <c r="BP37" i="1"/>
  <c r="BP45" i="1"/>
  <c r="BP61" i="1"/>
  <c r="BP69" i="1"/>
  <c r="AT19" i="1"/>
  <c r="AU16" i="1"/>
  <c r="AW15" i="1"/>
  <c r="AS16" i="1"/>
  <c r="AV15" i="1"/>
  <c r="AM20" i="1"/>
  <c r="AU34" i="1"/>
  <c r="AU22" i="1"/>
  <c r="AM29" i="1"/>
  <c r="F87" i="1"/>
  <c r="M24" i="4" s="1"/>
  <c r="AN40" i="1"/>
  <c r="AL73" i="1"/>
  <c r="AL69" i="1"/>
  <c r="AL65" i="1"/>
  <c r="AL61" i="1"/>
  <c r="AL57" i="1"/>
  <c r="AL53" i="1"/>
  <c r="AL49" i="1"/>
  <c r="AL45" i="1"/>
  <c r="AL41" i="1"/>
  <c r="AL37" i="1"/>
  <c r="AL33" i="1"/>
  <c r="AL29" i="1"/>
  <c r="AL25" i="1"/>
  <c r="AL21" i="1"/>
  <c r="AL17" i="1"/>
  <c r="AL72" i="1"/>
  <c r="AL68" i="1"/>
  <c r="AL64" i="1"/>
  <c r="AL60" i="1"/>
  <c r="AL56" i="1"/>
  <c r="AL52" i="1"/>
  <c r="AL48" i="1"/>
  <c r="AL44" i="1"/>
  <c r="AL40" i="1"/>
  <c r="AL36" i="1"/>
  <c r="AL32" i="1"/>
  <c r="AL28" i="1"/>
  <c r="AL24" i="1"/>
  <c r="AL20" i="1"/>
  <c r="AL16" i="1"/>
  <c r="AL70" i="1"/>
  <c r="AL62" i="1"/>
  <c r="AL54" i="1"/>
  <c r="AL46" i="1"/>
  <c r="AL38" i="1"/>
  <c r="AL30" i="1"/>
  <c r="AL22" i="1"/>
  <c r="AL14" i="1"/>
  <c r="AL71" i="1"/>
  <c r="AL67" i="1"/>
  <c r="AL63" i="1"/>
  <c r="AL59" i="1"/>
  <c r="AL55" i="1"/>
  <c r="AL51" i="1"/>
  <c r="AL47" i="1"/>
  <c r="AL43" i="1"/>
  <c r="AL39" i="1"/>
  <c r="AL35" i="1"/>
  <c r="AL31" i="1"/>
  <c r="AL27" i="1"/>
  <c r="AL23" i="1"/>
  <c r="AL19" i="1"/>
  <c r="AL15" i="1"/>
  <c r="AL66" i="1"/>
  <c r="AL58" i="1"/>
  <c r="AL50" i="1"/>
  <c r="AL42" i="1"/>
  <c r="AL34" i="1"/>
  <c r="AL26" i="1"/>
  <c r="AL18" i="1"/>
  <c r="AT41" i="1"/>
  <c r="AU18" i="1"/>
  <c r="AM52" i="1"/>
  <c r="AU61" i="1"/>
  <c r="AO71" i="1"/>
  <c r="AK60" i="1"/>
  <c r="AW47" i="1"/>
  <c r="AM73" i="1"/>
  <c r="AM57" i="1"/>
  <c r="AM36" i="1"/>
  <c r="AU66" i="1"/>
  <c r="AT30" i="1"/>
  <c r="AM61" i="1"/>
  <c r="AM45" i="1"/>
  <c r="AM25" i="1"/>
  <c r="AU50" i="1"/>
  <c r="AU29" i="1"/>
  <c r="AM72" i="1"/>
  <c r="AM40" i="1"/>
  <c r="AO25" i="1"/>
  <c r="AU70" i="1"/>
  <c r="AU54" i="1"/>
  <c r="AU45" i="1"/>
  <c r="AU33" i="1"/>
  <c r="AJ10" i="1"/>
  <c r="AM68" i="1"/>
  <c r="AM56" i="1"/>
  <c r="AM41" i="1"/>
  <c r="AM24" i="1"/>
  <c r="AU65" i="1"/>
  <c r="AU49" i="1"/>
  <c r="AU38" i="1"/>
  <c r="AW26" i="1"/>
  <c r="AK50" i="1"/>
  <c r="AK28" i="1"/>
  <c r="AS69" i="1"/>
  <c r="AS56" i="1"/>
  <c r="AK66" i="1"/>
  <c r="AK17" i="1"/>
  <c r="AK15" i="1"/>
  <c r="AT59" i="1"/>
  <c r="AO34" i="1"/>
  <c r="AW62" i="1"/>
  <c r="AW56" i="1"/>
  <c r="AW43" i="1"/>
  <c r="AW36" i="1"/>
  <c r="AW29" i="1"/>
  <c r="AT72" i="1"/>
  <c r="AO30" i="1"/>
  <c r="AO28" i="1"/>
  <c r="AO17" i="1"/>
  <c r="AT63" i="1"/>
  <c r="AT58" i="1"/>
  <c r="AW51" i="1"/>
  <c r="AT38" i="1"/>
  <c r="AT32" i="1"/>
  <c r="AW23" i="1"/>
  <c r="AK14" i="1"/>
  <c r="AK63" i="1"/>
  <c r="AK47" i="1"/>
  <c r="AK33" i="1"/>
  <c r="AT69" i="1"/>
  <c r="AT66" i="1"/>
  <c r="AS59" i="1"/>
  <c r="AT55" i="1"/>
  <c r="AT44" i="1"/>
  <c r="AJ7" i="1"/>
  <c r="AK65" i="1"/>
  <c r="AK34" i="1"/>
  <c r="AS72" i="1"/>
  <c r="AT67" i="1"/>
  <c r="AT65" i="1"/>
  <c r="AT61" i="1"/>
  <c r="AT52" i="1"/>
  <c r="AS43" i="1"/>
  <c r="AS26" i="1"/>
  <c r="AO72" i="1"/>
  <c r="AO61" i="1"/>
  <c r="AO58" i="1"/>
  <c r="AO56" i="1"/>
  <c r="AO55" i="1"/>
  <c r="AO44" i="1"/>
  <c r="AO42" i="1"/>
  <c r="AO36" i="1"/>
  <c r="AO22" i="1"/>
  <c r="AO19" i="1"/>
  <c r="AW53" i="1"/>
  <c r="AW45" i="1"/>
  <c r="AW40" i="1"/>
  <c r="AW34" i="1"/>
  <c r="AW18" i="1"/>
  <c r="AO14" i="1"/>
  <c r="AN72" i="1"/>
  <c r="AO69" i="1"/>
  <c r="AO67" i="1"/>
  <c r="AO64" i="1"/>
  <c r="AN56" i="1"/>
  <c r="AO50" i="1"/>
  <c r="AK49" i="1"/>
  <c r="AO33" i="1"/>
  <c r="AO31" i="1"/>
  <c r="AO27" i="1"/>
  <c r="AN24" i="1"/>
  <c r="AO16" i="1"/>
  <c r="AW14" i="1"/>
  <c r="BD14" i="1" s="1"/>
  <c r="AW70" i="1"/>
  <c r="AW67" i="1"/>
  <c r="AW65" i="1"/>
  <c r="AW64" i="1"/>
  <c r="AS53" i="1"/>
  <c r="AV49" i="1"/>
  <c r="AW42" i="1"/>
  <c r="AS40" i="1"/>
  <c r="AW37" i="1"/>
  <c r="AW31" i="1"/>
  <c r="AW28" i="1"/>
  <c r="AW25" i="1"/>
  <c r="AS21" i="1"/>
  <c r="AW16" i="1"/>
  <c r="AO73" i="1"/>
  <c r="AO53" i="1"/>
  <c r="AO47" i="1"/>
  <c r="AO45" i="1"/>
  <c r="AK44" i="1"/>
  <c r="AO38" i="1"/>
  <c r="AK31" i="1"/>
  <c r="AO20" i="1"/>
  <c r="AK18" i="1"/>
  <c r="AW73" i="1"/>
  <c r="AV65" i="1"/>
  <c r="AW59" i="1"/>
  <c r="AS58" i="1"/>
  <c r="AW54" i="1"/>
  <c r="AS42" i="1"/>
  <c r="AW39" i="1"/>
  <c r="AS37" i="1"/>
  <c r="AV33" i="1"/>
  <c r="AS27" i="1"/>
  <c r="AS24" i="1"/>
  <c r="AW20" i="1"/>
  <c r="AW17" i="1"/>
  <c r="AT20" i="1"/>
  <c r="AT23" i="1"/>
  <c r="AT26" i="1"/>
  <c r="AT31" i="1"/>
  <c r="AT33" i="1"/>
  <c r="AT34" i="1"/>
  <c r="AT37" i="1"/>
  <c r="AT40" i="1"/>
  <c r="AT43" i="1"/>
  <c r="AT45" i="1"/>
  <c r="AT51" i="1"/>
  <c r="AT62" i="1"/>
  <c r="AT64" i="1"/>
  <c r="AT70" i="1"/>
  <c r="AT73" i="1"/>
  <c r="AT22" i="1"/>
  <c r="AT25" i="1"/>
  <c r="AT28" i="1"/>
  <c r="AT47" i="1"/>
  <c r="AT50" i="1"/>
  <c r="AT53" i="1"/>
  <c r="AT15" i="1"/>
  <c r="AT17" i="1"/>
  <c r="AT18" i="1"/>
  <c r="AT21" i="1"/>
  <c r="AT24" i="1"/>
  <c r="AT27" i="1"/>
  <c r="AT29" i="1"/>
  <c r="AT35" i="1"/>
  <c r="AT46" i="1"/>
  <c r="AT48" i="1"/>
  <c r="AT54" i="1"/>
  <c r="AT57" i="1"/>
  <c r="AT60" i="1"/>
  <c r="AT68" i="1"/>
  <c r="AT71" i="1"/>
  <c r="AT14" i="1"/>
  <c r="BA14" i="1" s="1"/>
  <c r="AT16" i="1"/>
  <c r="AT36" i="1"/>
  <c r="AT39" i="1"/>
  <c r="AT42" i="1"/>
  <c r="AT49" i="1"/>
  <c r="AT56" i="1"/>
  <c r="AO66" i="1"/>
  <c r="AO63" i="1"/>
  <c r="AO60" i="1"/>
  <c r="AO54" i="1"/>
  <c r="AO52" i="1"/>
  <c r="AO49" i="1"/>
  <c r="AO46" i="1"/>
  <c r="AO43" i="1"/>
  <c r="AO41" i="1"/>
  <c r="AO35" i="1"/>
  <c r="AO32" i="1"/>
  <c r="AO24" i="1"/>
  <c r="AO23" i="1"/>
  <c r="AO21" i="1"/>
  <c r="AW72" i="1"/>
  <c r="AW69" i="1"/>
  <c r="AW63" i="1"/>
  <c r="AW61" i="1"/>
  <c r="AW58" i="1"/>
  <c r="AW55" i="1"/>
  <c r="AW52" i="1"/>
  <c r="AW50" i="1"/>
  <c r="AW44" i="1"/>
  <c r="AW41" i="1"/>
  <c r="AW33" i="1"/>
  <c r="AW32" i="1"/>
  <c r="AW30" i="1"/>
  <c r="AW22" i="1"/>
  <c r="AW19" i="1"/>
  <c r="AO70" i="1"/>
  <c r="AO68" i="1"/>
  <c r="AO65" i="1"/>
  <c r="AO62" i="1"/>
  <c r="AO59" i="1"/>
  <c r="AO57" i="1"/>
  <c r="AO51" i="1"/>
  <c r="AO48" i="1"/>
  <c r="AO40" i="1"/>
  <c r="AO39" i="1"/>
  <c r="AO37" i="1"/>
  <c r="AO29" i="1"/>
  <c r="AO26" i="1"/>
  <c r="AO18" i="1"/>
  <c r="AO15" i="1"/>
  <c r="AW71" i="1"/>
  <c r="AW68" i="1"/>
  <c r="AW66" i="1"/>
  <c r="AW60" i="1"/>
  <c r="AW57" i="1"/>
  <c r="AW49" i="1"/>
  <c r="AW48" i="1"/>
  <c r="AW46" i="1"/>
  <c r="AW38" i="1"/>
  <c r="AW35" i="1"/>
  <c r="AW27" i="1"/>
  <c r="AW24" i="1"/>
  <c r="AW21" i="1"/>
  <c r="AJ6" i="1"/>
  <c r="AK70" i="1"/>
  <c r="AK64" i="1"/>
  <c r="AK54" i="1"/>
  <c r="AK48" i="1"/>
  <c r="AK37" i="1"/>
  <c r="AK35" i="1"/>
  <c r="AN28" i="1"/>
  <c r="AK22" i="1"/>
  <c r="AK19" i="1"/>
  <c r="AV69" i="1"/>
  <c r="AS63" i="1"/>
  <c r="AS60" i="1"/>
  <c r="AS46" i="1"/>
  <c r="AS44" i="1"/>
  <c r="AV37" i="1"/>
  <c r="AV21" i="1"/>
  <c r="AK72" i="1"/>
  <c r="AM69" i="1"/>
  <c r="AN68" i="1"/>
  <c r="AM64" i="1"/>
  <c r="AK62" i="1"/>
  <c r="AK61" i="1"/>
  <c r="AK59" i="1"/>
  <c r="AK56" i="1"/>
  <c r="AM53" i="1"/>
  <c r="AN52" i="1"/>
  <c r="AM48" i="1"/>
  <c r="AK46" i="1"/>
  <c r="AK45" i="1"/>
  <c r="AK43" i="1"/>
  <c r="AK40" i="1"/>
  <c r="AM37" i="1"/>
  <c r="AN36" i="1"/>
  <c r="AM32" i="1"/>
  <c r="AK30" i="1"/>
  <c r="AK29" i="1"/>
  <c r="AK27" i="1"/>
  <c r="AK24" i="1"/>
  <c r="AM21" i="1"/>
  <c r="AN20" i="1"/>
  <c r="AM16" i="1"/>
  <c r="AU14" i="1"/>
  <c r="BB14" i="1" s="1"/>
  <c r="AU73" i="1"/>
  <c r="AS71" i="1"/>
  <c r="AS70" i="1"/>
  <c r="AS68" i="1"/>
  <c r="AS65" i="1"/>
  <c r="AU62" i="1"/>
  <c r="AV61" i="1"/>
  <c r="AU57" i="1"/>
  <c r="AS55" i="1"/>
  <c r="AS54" i="1"/>
  <c r="AS52" i="1"/>
  <c r="AS49" i="1"/>
  <c r="AU46" i="1"/>
  <c r="AV45" i="1"/>
  <c r="AU41" i="1"/>
  <c r="AS39" i="1"/>
  <c r="AS38" i="1"/>
  <c r="AS36" i="1"/>
  <c r="AS33" i="1"/>
  <c r="AU30" i="1"/>
  <c r="AV29" i="1"/>
  <c r="AU25" i="1"/>
  <c r="AS23" i="1"/>
  <c r="AS22" i="1"/>
  <c r="AS20" i="1"/>
  <c r="AS17" i="1"/>
  <c r="AK69" i="1"/>
  <c r="AK67" i="1"/>
  <c r="AN60" i="1"/>
  <c r="AK53" i="1"/>
  <c r="AK51" i="1"/>
  <c r="AN44" i="1"/>
  <c r="AK38" i="1"/>
  <c r="AK32" i="1"/>
  <c r="AK21" i="1"/>
  <c r="AK16" i="1"/>
  <c r="AS14" i="1"/>
  <c r="AS73" i="1"/>
  <c r="AS62" i="1"/>
  <c r="AS57" i="1"/>
  <c r="AV53" i="1"/>
  <c r="AS47" i="1"/>
  <c r="AS41" i="1"/>
  <c r="AS31" i="1"/>
  <c r="AS30" i="1"/>
  <c r="AS28" i="1"/>
  <c r="AS25" i="1"/>
  <c r="AS15" i="1"/>
  <c r="AK73" i="1"/>
  <c r="AK71" i="1"/>
  <c r="AK68" i="1"/>
  <c r="AM65" i="1"/>
  <c r="AN64" i="1"/>
  <c r="AM60" i="1"/>
  <c r="AK58" i="1"/>
  <c r="AK57" i="1"/>
  <c r="AK55" i="1"/>
  <c r="AK52" i="1"/>
  <c r="AM49" i="1"/>
  <c r="AN48" i="1"/>
  <c r="AM44" i="1"/>
  <c r="AK42" i="1"/>
  <c r="AK41" i="1"/>
  <c r="AK39" i="1"/>
  <c r="AK36" i="1"/>
  <c r="AM33" i="1"/>
  <c r="AN32" i="1"/>
  <c r="AM28" i="1"/>
  <c r="AK26" i="1"/>
  <c r="AK25" i="1"/>
  <c r="AK23" i="1"/>
  <c r="AK20" i="1"/>
  <c r="AM17" i="1"/>
  <c r="AN16" i="1"/>
  <c r="AV73" i="1"/>
  <c r="AU69" i="1"/>
  <c r="AS67" i="1"/>
  <c r="AS66" i="1"/>
  <c r="AS64" i="1"/>
  <c r="AS61" i="1"/>
  <c r="AU58" i="1"/>
  <c r="AV57" i="1"/>
  <c r="AU53" i="1"/>
  <c r="AS51" i="1"/>
  <c r="AS50" i="1"/>
  <c r="AS48" i="1"/>
  <c r="AS45" i="1"/>
  <c r="AU42" i="1"/>
  <c r="AV41" i="1"/>
  <c r="AU37" i="1"/>
  <c r="AS35" i="1"/>
  <c r="AS34" i="1"/>
  <c r="AS32" i="1"/>
  <c r="AS29" i="1"/>
  <c r="AU26" i="1"/>
  <c r="AV25" i="1"/>
  <c r="AU21" i="1"/>
  <c r="AS19" i="1"/>
  <c r="AS18" i="1"/>
  <c r="AN71" i="1"/>
  <c r="AN59" i="1"/>
  <c r="AN55" i="1"/>
  <c r="AN43" i="1"/>
  <c r="AN39" i="1"/>
  <c r="AN31" i="1"/>
  <c r="AN23" i="1"/>
  <c r="AN15" i="1"/>
  <c r="AV14" i="1"/>
  <c r="BC14" i="1" s="1"/>
  <c r="AV72" i="1"/>
  <c r="AV68" i="1"/>
  <c r="AV64" i="1"/>
  <c r="AV60" i="1"/>
  <c r="AV56" i="1"/>
  <c r="AV52" i="1"/>
  <c r="AV48" i="1"/>
  <c r="AV16" i="1"/>
  <c r="AJ9" i="1"/>
  <c r="AN14" i="1"/>
  <c r="AN73" i="1"/>
  <c r="AM70" i="1"/>
  <c r="AN69" i="1"/>
  <c r="AM66" i="1"/>
  <c r="AN65" i="1"/>
  <c r="AM62" i="1"/>
  <c r="AN61" i="1"/>
  <c r="AM58" i="1"/>
  <c r="AN57" i="1"/>
  <c r="AM54" i="1"/>
  <c r="AN53" i="1"/>
  <c r="AM50" i="1"/>
  <c r="AN49" i="1"/>
  <c r="AM46" i="1"/>
  <c r="AN45" i="1"/>
  <c r="AM42" i="1"/>
  <c r="AN41" i="1"/>
  <c r="AM38" i="1"/>
  <c r="AN37" i="1"/>
  <c r="AM34" i="1"/>
  <c r="AN33" i="1"/>
  <c r="AM30" i="1"/>
  <c r="AN29" i="1"/>
  <c r="AM26" i="1"/>
  <c r="AN25" i="1"/>
  <c r="AM22" i="1"/>
  <c r="AN21" i="1"/>
  <c r="AM18" i="1"/>
  <c r="AN17" i="1"/>
  <c r="AU71" i="1"/>
  <c r="AV70" i="1"/>
  <c r="AU67" i="1"/>
  <c r="AV66" i="1"/>
  <c r="AU63" i="1"/>
  <c r="AV62" i="1"/>
  <c r="AU59" i="1"/>
  <c r="AV58" i="1"/>
  <c r="AU55" i="1"/>
  <c r="AV54" i="1"/>
  <c r="AU51" i="1"/>
  <c r="AV50" i="1"/>
  <c r="AU47" i="1"/>
  <c r="AV46" i="1"/>
  <c r="AU43" i="1"/>
  <c r="AV42" i="1"/>
  <c r="AU39" i="1"/>
  <c r="AV38" i="1"/>
  <c r="AU35" i="1"/>
  <c r="AV34" i="1"/>
  <c r="AU31" i="1"/>
  <c r="AV30" i="1"/>
  <c r="AU27" i="1"/>
  <c r="AV26" i="1"/>
  <c r="AU23" i="1"/>
  <c r="AV22" i="1"/>
  <c r="AU19" i="1"/>
  <c r="AV18" i="1"/>
  <c r="AU15" i="1"/>
  <c r="AN67" i="1"/>
  <c r="AN63" i="1"/>
  <c r="AN51" i="1"/>
  <c r="AN47" i="1"/>
  <c r="AN35" i="1"/>
  <c r="AN27" i="1"/>
  <c r="AN19" i="1"/>
  <c r="AV44" i="1"/>
  <c r="AV40" i="1"/>
  <c r="AV36" i="1"/>
  <c r="AV32" i="1"/>
  <c r="AV28" i="1"/>
  <c r="AV24" i="1"/>
  <c r="AV20" i="1"/>
  <c r="AJ8" i="1"/>
  <c r="AM14" i="1"/>
  <c r="AM71" i="1"/>
  <c r="AN70" i="1"/>
  <c r="AM67" i="1"/>
  <c r="AN66" i="1"/>
  <c r="AM63" i="1"/>
  <c r="AN62" i="1"/>
  <c r="AM59" i="1"/>
  <c r="AN58" i="1"/>
  <c r="AM55" i="1"/>
  <c r="AN54" i="1"/>
  <c r="AM51" i="1"/>
  <c r="AN50" i="1"/>
  <c r="AM47" i="1"/>
  <c r="AN46" i="1"/>
  <c r="AM43" i="1"/>
  <c r="AN42" i="1"/>
  <c r="AM39" i="1"/>
  <c r="AN38" i="1"/>
  <c r="AM35" i="1"/>
  <c r="AN34" i="1"/>
  <c r="AM31" i="1"/>
  <c r="AN30" i="1"/>
  <c r="AM27" i="1"/>
  <c r="AN26" i="1"/>
  <c r="AM23" i="1"/>
  <c r="AN22" i="1"/>
  <c r="AM19" i="1"/>
  <c r="AN18" i="1"/>
  <c r="AM15" i="1"/>
  <c r="AU72" i="1"/>
  <c r="AV71" i="1"/>
  <c r="AU68" i="1"/>
  <c r="AV67" i="1"/>
  <c r="AU64" i="1"/>
  <c r="AV63" i="1"/>
  <c r="AU60" i="1"/>
  <c r="AV59" i="1"/>
  <c r="AU56" i="1"/>
  <c r="AV55" i="1"/>
  <c r="AU52" i="1"/>
  <c r="AV51" i="1"/>
  <c r="AU48" i="1"/>
  <c r="AV47" i="1"/>
  <c r="AU44" i="1"/>
  <c r="AV43" i="1"/>
  <c r="AU40" i="1"/>
  <c r="AV39" i="1"/>
  <c r="AU36" i="1"/>
  <c r="AV35" i="1"/>
  <c r="AU32" i="1"/>
  <c r="AV31" i="1"/>
  <c r="AU28" i="1"/>
  <c r="AV27" i="1"/>
  <c r="AU24" i="1"/>
  <c r="AV23" i="1"/>
  <c r="AU20" i="1"/>
  <c r="AV19" i="1"/>
  <c r="BS50" i="1" l="1"/>
  <c r="BS18" i="1"/>
  <c r="BS27" i="1"/>
  <c r="BS45" i="1"/>
  <c r="BS34" i="1"/>
  <c r="BS40" i="1"/>
  <c r="BS29" i="1"/>
  <c r="BS58" i="1"/>
  <c r="BS63" i="1"/>
  <c r="BS67" i="1"/>
  <c r="BS43" i="1"/>
  <c r="BS70" i="1"/>
  <c r="BS21" i="1"/>
  <c r="BS32" i="1"/>
  <c r="BS31" i="1"/>
  <c r="BS65" i="1"/>
  <c r="BS39" i="1"/>
  <c r="BS55" i="1"/>
  <c r="BS25" i="1"/>
  <c r="BS72" i="1"/>
  <c r="BS56" i="1"/>
  <c r="BS24" i="1"/>
  <c r="BO75" i="1"/>
  <c r="P19" i="2" s="1"/>
  <c r="P31" i="2" s="1"/>
  <c r="BP75" i="1"/>
  <c r="BS73" i="1"/>
  <c r="BS15" i="1"/>
  <c r="BS37" i="1"/>
  <c r="BS51" i="1"/>
  <c r="BS14" i="1"/>
  <c r="BN75" i="1"/>
  <c r="M19" i="2" s="1"/>
  <c r="M31" i="2" s="1"/>
  <c r="BS23" i="1"/>
  <c r="BS71" i="1"/>
  <c r="BS49" i="1"/>
  <c r="BS19" i="1"/>
  <c r="BS68" i="1"/>
  <c r="BS52" i="1"/>
  <c r="BS36" i="1"/>
  <c r="BS20" i="1"/>
  <c r="BS46" i="1"/>
  <c r="BS30" i="1"/>
  <c r="BQ75" i="1"/>
  <c r="V19" i="2" s="1"/>
  <c r="V31" i="2" s="1"/>
  <c r="BS59" i="1"/>
  <c r="BS62" i="1"/>
  <c r="BS41" i="1"/>
  <c r="BS64" i="1"/>
  <c r="BS48" i="1"/>
  <c r="BS16" i="1"/>
  <c r="BS42" i="1"/>
  <c r="BS26" i="1"/>
  <c r="BR75" i="1"/>
  <c r="Y19" i="2" s="1"/>
  <c r="Y31" i="2" s="1"/>
  <c r="BS47" i="1"/>
  <c r="BS61" i="1"/>
  <c r="BS66" i="1"/>
  <c r="BS35" i="1"/>
  <c r="BS57" i="1"/>
  <c r="BS53" i="1"/>
  <c r="BS69" i="1"/>
  <c r="BS33" i="1"/>
  <c r="BS17" i="1"/>
  <c r="BS60" i="1"/>
  <c r="BS44" i="1"/>
  <c r="BS28" i="1"/>
  <c r="BS54" i="1"/>
  <c r="BS38" i="1"/>
  <c r="BS22" i="1"/>
  <c r="AP68" i="1"/>
  <c r="AP70" i="1"/>
  <c r="AP46" i="1"/>
  <c r="BC15" i="1"/>
  <c r="BD15" i="1"/>
  <c r="BD16" i="1" s="1"/>
  <c r="AP40" i="1"/>
  <c r="AP50" i="1"/>
  <c r="AP15" i="1"/>
  <c r="AP66" i="1"/>
  <c r="AP25" i="1"/>
  <c r="AP52" i="1"/>
  <c r="AP32" i="1"/>
  <c r="AP53" i="1"/>
  <c r="AP27" i="1"/>
  <c r="AP45" i="1"/>
  <c r="AP62" i="1"/>
  <c r="AP72" i="1"/>
  <c r="AP64" i="1"/>
  <c r="AP49" i="1"/>
  <c r="AZ14" i="1"/>
  <c r="AP42" i="1"/>
  <c r="AP71" i="1"/>
  <c r="AP60" i="1"/>
  <c r="AP36" i="1"/>
  <c r="AP55" i="1"/>
  <c r="AP73" i="1"/>
  <c r="AP38" i="1"/>
  <c r="AP19" i="1"/>
  <c r="AP31" i="1"/>
  <c r="AP65" i="1"/>
  <c r="AP23" i="1"/>
  <c r="AP41" i="1"/>
  <c r="AP58" i="1"/>
  <c r="AP21" i="1"/>
  <c r="AP51" i="1"/>
  <c r="AP69" i="1"/>
  <c r="AP24" i="1"/>
  <c r="AP43" i="1"/>
  <c r="AP61" i="1"/>
  <c r="AP54" i="1"/>
  <c r="AP18" i="1"/>
  <c r="AP44" i="1"/>
  <c r="AP34" i="1"/>
  <c r="AP33" i="1"/>
  <c r="AP35" i="1"/>
  <c r="AP26" i="1"/>
  <c r="AP29" i="1"/>
  <c r="AP56" i="1"/>
  <c r="AP37" i="1"/>
  <c r="AP14" i="1"/>
  <c r="BJ14" i="1" s="1"/>
  <c r="AP20" i="1"/>
  <c r="AP39" i="1"/>
  <c r="AP57" i="1"/>
  <c r="AP16" i="1"/>
  <c r="AP67" i="1"/>
  <c r="AP30" i="1"/>
  <c r="AP59" i="1"/>
  <c r="AP22" i="1"/>
  <c r="AP48" i="1"/>
  <c r="AP28" i="1"/>
  <c r="AP17" i="1"/>
  <c r="AP47" i="1"/>
  <c r="AP63" i="1"/>
  <c r="AZ15" i="1"/>
  <c r="BA15" i="1"/>
  <c r="AT75" i="1"/>
  <c r="BA14" i="18" s="1"/>
  <c r="AU75" i="1"/>
  <c r="AW75" i="1"/>
  <c r="BD14" i="18" s="1"/>
  <c r="BB15" i="1"/>
  <c r="AS75" i="1"/>
  <c r="AV75" i="1"/>
  <c r="BD15" i="18" l="1"/>
  <c r="BK14" i="18"/>
  <c r="T19" i="2"/>
  <c r="T31" i="2" s="1"/>
  <c r="BC14" i="18"/>
  <c r="Q19" i="2"/>
  <c r="Q31" i="2" s="1"/>
  <c r="BB14" i="18"/>
  <c r="S19" i="2"/>
  <c r="S31" i="2" s="1"/>
  <c r="K19" i="2"/>
  <c r="K31" i="2" s="1"/>
  <c r="AZ14" i="18"/>
  <c r="BA15" i="18"/>
  <c r="BH14" i="18"/>
  <c r="W19" i="2"/>
  <c r="W31" i="2" s="1"/>
  <c r="N19" i="2"/>
  <c r="N31" i="2" s="1"/>
  <c r="BS75" i="1"/>
  <c r="BG14" i="1"/>
  <c r="BH14" i="1"/>
  <c r="BI14" i="1"/>
  <c r="BJ15" i="1"/>
  <c r="BK14" i="1"/>
  <c r="BC16" i="1"/>
  <c r="BJ16" i="1" s="1"/>
  <c r="BK15" i="1"/>
  <c r="BA16" i="1"/>
  <c r="BH15" i="1"/>
  <c r="BD17" i="1"/>
  <c r="BK16" i="1"/>
  <c r="AZ16" i="1"/>
  <c r="BG15" i="1"/>
  <c r="BB16" i="1"/>
  <c r="BI15" i="1"/>
  <c r="W41" i="2" l="1"/>
  <c r="W37" i="2"/>
  <c r="W40" i="2"/>
  <c r="W39" i="2"/>
  <c r="W38" i="2"/>
  <c r="K41" i="2"/>
  <c r="K37" i="2"/>
  <c r="K40" i="2"/>
  <c r="K39" i="2"/>
  <c r="K38" i="2"/>
  <c r="T38" i="2"/>
  <c r="T41" i="2"/>
  <c r="T37" i="2"/>
  <c r="T39" i="2"/>
  <c r="T40" i="2"/>
  <c r="N39" i="2"/>
  <c r="N38" i="2"/>
  <c r="N37" i="2"/>
  <c r="N41" i="2"/>
  <c r="N40" i="2"/>
  <c r="Q39" i="2"/>
  <c r="Q38" i="2"/>
  <c r="Q41" i="2"/>
  <c r="Q40" i="2"/>
  <c r="Q37" i="2"/>
  <c r="BA16" i="18"/>
  <c r="BH15" i="18"/>
  <c r="BC15" i="18"/>
  <c r="BJ14" i="18"/>
  <c r="AZ15" i="18"/>
  <c r="BG14" i="18"/>
  <c r="BB15" i="18"/>
  <c r="BI14" i="18"/>
  <c r="BD16" i="18"/>
  <c r="BK15" i="18"/>
  <c r="BL14" i="1"/>
  <c r="I14" i="1" s="1"/>
  <c r="BU14" i="1" s="1"/>
  <c r="AG14" i="1" s="1"/>
  <c r="BC17" i="1"/>
  <c r="BC18" i="1" s="1"/>
  <c r="BB17" i="1"/>
  <c r="BI16" i="1"/>
  <c r="BD18" i="1"/>
  <c r="BK17" i="1"/>
  <c r="BL15" i="1"/>
  <c r="I15" i="1" s="1"/>
  <c r="BU15" i="1" s="1"/>
  <c r="BA17" i="1"/>
  <c r="BH16" i="1"/>
  <c r="AZ17" i="1"/>
  <c r="BG16" i="1"/>
  <c r="N36" i="2" l="1"/>
  <c r="W36" i="2"/>
  <c r="Q36" i="2"/>
  <c r="T36" i="2"/>
  <c r="K36" i="2"/>
  <c r="BD17" i="18"/>
  <c r="BK16" i="18"/>
  <c r="BL14" i="18"/>
  <c r="I14" i="18" s="1"/>
  <c r="BB16" i="18"/>
  <c r="BI15" i="18"/>
  <c r="BC16" i="18"/>
  <c r="BJ15" i="18"/>
  <c r="AZ16" i="18"/>
  <c r="BG15" i="18"/>
  <c r="BA17" i="18"/>
  <c r="BH16" i="18"/>
  <c r="AG15" i="1"/>
  <c r="BW15" i="1"/>
  <c r="BW14" i="1"/>
  <c r="BJ17" i="1"/>
  <c r="BL16" i="1"/>
  <c r="I16" i="1" s="1"/>
  <c r="BU16" i="1" s="1"/>
  <c r="BB18" i="1"/>
  <c r="BI17" i="1"/>
  <c r="AZ18" i="1"/>
  <c r="BG17" i="1"/>
  <c r="BD19" i="1"/>
  <c r="BK18" i="1"/>
  <c r="BC19" i="1"/>
  <c r="BJ18" i="1"/>
  <c r="BA18" i="1"/>
  <c r="BH17" i="1"/>
  <c r="BL15" i="18" l="1"/>
  <c r="I15" i="18" s="1"/>
  <c r="BU15" i="18" s="1"/>
  <c r="BW15" i="18" s="1"/>
  <c r="BA18" i="18"/>
  <c r="BH17" i="18"/>
  <c r="AZ17" i="18"/>
  <c r="BG16" i="18"/>
  <c r="BB17" i="18"/>
  <c r="BI16" i="18"/>
  <c r="BD18" i="18"/>
  <c r="BK17" i="18"/>
  <c r="BC17" i="18"/>
  <c r="BJ16" i="18"/>
  <c r="BU14" i="18"/>
  <c r="AG16" i="1"/>
  <c r="BW16" i="1"/>
  <c r="BL17" i="1"/>
  <c r="I17" i="1" s="1"/>
  <c r="BU17" i="1" s="1"/>
  <c r="BW17" i="1" s="1"/>
  <c r="BA19" i="1"/>
  <c r="BH18" i="1"/>
  <c r="BB19" i="1"/>
  <c r="BI18" i="1"/>
  <c r="BC20" i="1"/>
  <c r="BJ19" i="1"/>
  <c r="AZ19" i="1"/>
  <c r="BG18" i="1"/>
  <c r="BD20" i="1"/>
  <c r="BK19" i="1"/>
  <c r="AG15" i="18" l="1"/>
  <c r="AG14" i="18"/>
  <c r="BW14" i="18"/>
  <c r="BL16" i="18"/>
  <c r="I16" i="18" s="1"/>
  <c r="BB18" i="18"/>
  <c r="BI17" i="18"/>
  <c r="BA19" i="18"/>
  <c r="BH18" i="18"/>
  <c r="BD19" i="18"/>
  <c r="BK18" i="18"/>
  <c r="AZ18" i="18"/>
  <c r="BG17" i="18"/>
  <c r="BC18" i="18"/>
  <c r="BJ17" i="18"/>
  <c r="AG17" i="1"/>
  <c r="BL18" i="1"/>
  <c r="I18" i="1" s="1"/>
  <c r="BU18" i="1" s="1"/>
  <c r="BD21" i="1"/>
  <c r="BK20" i="1"/>
  <c r="BC21" i="1"/>
  <c r="BJ20" i="1"/>
  <c r="AZ20" i="1"/>
  <c r="BG19" i="1"/>
  <c r="BB20" i="1"/>
  <c r="BI19" i="1"/>
  <c r="BA20" i="1"/>
  <c r="BH19" i="1"/>
  <c r="BA20" i="18" l="1"/>
  <c r="BH19" i="18"/>
  <c r="BL17" i="18"/>
  <c r="I17" i="18" s="1"/>
  <c r="BU17" i="18" s="1"/>
  <c r="BB19" i="18"/>
  <c r="BI18" i="18"/>
  <c r="BC19" i="18"/>
  <c r="BJ18" i="18"/>
  <c r="BD20" i="18"/>
  <c r="BK19" i="18"/>
  <c r="AZ19" i="18"/>
  <c r="BG18" i="18"/>
  <c r="BU16" i="18"/>
  <c r="BW18" i="1"/>
  <c r="AG18" i="1"/>
  <c r="BA21" i="1"/>
  <c r="BH20" i="1"/>
  <c r="BL19" i="1"/>
  <c r="I19" i="1" s="1"/>
  <c r="BU19" i="1" s="1"/>
  <c r="BB21" i="1"/>
  <c r="BI20" i="1"/>
  <c r="BC22" i="1"/>
  <c r="BJ21" i="1"/>
  <c r="AZ21" i="1"/>
  <c r="BG20" i="1"/>
  <c r="BD22" i="1"/>
  <c r="BK21" i="1"/>
  <c r="BL18" i="18" l="1"/>
  <c r="I18" i="18" s="1"/>
  <c r="BU18" i="18" s="1"/>
  <c r="BW18" i="18" s="1"/>
  <c r="BC20" i="18"/>
  <c r="BJ19" i="18"/>
  <c r="AG16" i="18"/>
  <c r="BW16" i="18"/>
  <c r="BD21" i="18"/>
  <c r="BK20" i="18"/>
  <c r="BB20" i="18"/>
  <c r="BI19" i="18"/>
  <c r="BA21" i="18"/>
  <c r="BH20" i="18"/>
  <c r="AZ20" i="18"/>
  <c r="BG19" i="18"/>
  <c r="AG17" i="18"/>
  <c r="BW17" i="18"/>
  <c r="AG19" i="1"/>
  <c r="BW19" i="1"/>
  <c r="BD23" i="1"/>
  <c r="BK22" i="1"/>
  <c r="BC23" i="1"/>
  <c r="BJ22" i="1"/>
  <c r="BL20" i="1"/>
  <c r="I20" i="1" s="1"/>
  <c r="BU20" i="1" s="1"/>
  <c r="BW20" i="1" s="1"/>
  <c r="BA22" i="1"/>
  <c r="BH21" i="1"/>
  <c r="AZ22" i="1"/>
  <c r="BG21" i="1"/>
  <c r="BB22" i="1"/>
  <c r="BI21" i="1"/>
  <c r="AG18" i="18" l="1"/>
  <c r="BL19" i="18"/>
  <c r="I19" i="18" s="1"/>
  <c r="BB21" i="18"/>
  <c r="BI20" i="18"/>
  <c r="AZ21" i="18"/>
  <c r="BG20" i="18"/>
  <c r="BD22" i="18"/>
  <c r="BK21" i="18"/>
  <c r="BA22" i="18"/>
  <c r="BH21" i="18"/>
  <c r="BC21" i="18"/>
  <c r="BJ20" i="18"/>
  <c r="AG20" i="1"/>
  <c r="BL21" i="1"/>
  <c r="I21" i="1" s="1"/>
  <c r="BU21" i="1" s="1"/>
  <c r="BB23" i="1"/>
  <c r="BI22" i="1"/>
  <c r="BA23" i="1"/>
  <c r="BH22" i="1"/>
  <c r="BD24" i="1"/>
  <c r="BK23" i="1"/>
  <c r="AZ23" i="1"/>
  <c r="BG22" i="1"/>
  <c r="BC24" i="1"/>
  <c r="BJ23" i="1"/>
  <c r="BL20" i="18" l="1"/>
  <c r="I20" i="18" s="1"/>
  <c r="BU20" i="18" s="1"/>
  <c r="BW20" i="18" s="1"/>
  <c r="BA23" i="18"/>
  <c r="BH22" i="18"/>
  <c r="AZ22" i="18"/>
  <c r="BG21" i="18"/>
  <c r="BB22" i="18"/>
  <c r="BI21" i="18"/>
  <c r="BC22" i="18"/>
  <c r="BJ21" i="18"/>
  <c r="BD23" i="18"/>
  <c r="BK22" i="18"/>
  <c r="BU19" i="18"/>
  <c r="BW21" i="1"/>
  <c r="AG21" i="1"/>
  <c r="BC25" i="1"/>
  <c r="BJ24" i="1"/>
  <c r="BD25" i="1"/>
  <c r="BK24" i="1"/>
  <c r="BB24" i="1"/>
  <c r="BI23" i="1"/>
  <c r="BL22" i="1"/>
  <c r="I22" i="1" s="1"/>
  <c r="BU22" i="1" s="1"/>
  <c r="AZ24" i="1"/>
  <c r="BG23" i="1"/>
  <c r="BA24" i="1"/>
  <c r="BH23" i="1"/>
  <c r="AG20" i="18" l="1"/>
  <c r="BL21" i="18"/>
  <c r="I21" i="18" s="1"/>
  <c r="BD24" i="18"/>
  <c r="BK23" i="18"/>
  <c r="BB23" i="18"/>
  <c r="BI22" i="18"/>
  <c r="AZ23" i="18"/>
  <c r="BG22" i="18"/>
  <c r="AG19" i="18"/>
  <c r="BW19" i="18"/>
  <c r="BC23" i="18"/>
  <c r="BJ22" i="18"/>
  <c r="BA24" i="18"/>
  <c r="BH23" i="18"/>
  <c r="AG22" i="1"/>
  <c r="BW22" i="1"/>
  <c r="BD26" i="1"/>
  <c r="BK25" i="1"/>
  <c r="BA25" i="1"/>
  <c r="BH24" i="1"/>
  <c r="BL23" i="1"/>
  <c r="I23" i="1" s="1"/>
  <c r="BU23" i="1" s="1"/>
  <c r="BB25" i="1"/>
  <c r="BI24" i="1"/>
  <c r="BC26" i="1"/>
  <c r="BJ25" i="1"/>
  <c r="AZ25" i="1"/>
  <c r="BG24" i="1"/>
  <c r="BL22" i="18" l="1"/>
  <c r="I22" i="18" s="1"/>
  <c r="BU22" i="18" s="1"/>
  <c r="BW22" i="18" s="1"/>
  <c r="BC24" i="18"/>
  <c r="BJ23" i="18"/>
  <c r="BB24" i="18"/>
  <c r="BI23" i="18"/>
  <c r="AZ24" i="18"/>
  <c r="BG23" i="18"/>
  <c r="BD25" i="18"/>
  <c r="BK24" i="18"/>
  <c r="BA25" i="18"/>
  <c r="BH24" i="18"/>
  <c r="BU21" i="18"/>
  <c r="AG23" i="1"/>
  <c r="BW23" i="1"/>
  <c r="BL24" i="1"/>
  <c r="I24" i="1" s="1"/>
  <c r="BU24" i="1" s="1"/>
  <c r="BD27" i="1"/>
  <c r="BK26" i="1"/>
  <c r="BC27" i="1"/>
  <c r="BJ26" i="1"/>
  <c r="AZ26" i="1"/>
  <c r="BG25" i="1"/>
  <c r="BB26" i="1"/>
  <c r="BI25" i="1"/>
  <c r="BA26" i="1"/>
  <c r="BH25" i="1"/>
  <c r="AG22" i="18" l="1"/>
  <c r="BA26" i="18"/>
  <c r="BH25" i="18"/>
  <c r="AZ25" i="18"/>
  <c r="BG24" i="18"/>
  <c r="BB25" i="18"/>
  <c r="BI24" i="18"/>
  <c r="BW21" i="18"/>
  <c r="AG21" i="18"/>
  <c r="BD26" i="18"/>
  <c r="BK25" i="18"/>
  <c r="BL23" i="18"/>
  <c r="I23" i="18" s="1"/>
  <c r="BU23" i="18" s="1"/>
  <c r="BC25" i="18"/>
  <c r="BJ24" i="18"/>
  <c r="BW24" i="1"/>
  <c r="AG24" i="1"/>
  <c r="BL25" i="1"/>
  <c r="I25" i="1" s="1"/>
  <c r="BU25" i="1" s="1"/>
  <c r="BA27" i="1"/>
  <c r="BH26" i="1"/>
  <c r="AZ27" i="1"/>
  <c r="BG26" i="1"/>
  <c r="BD28" i="1"/>
  <c r="BK27" i="1"/>
  <c r="BB27" i="1"/>
  <c r="BI26" i="1"/>
  <c r="BC28" i="1"/>
  <c r="BJ27" i="1"/>
  <c r="AG23" i="18" l="1"/>
  <c r="BW23" i="18"/>
  <c r="BL24" i="18"/>
  <c r="I24" i="18" s="1"/>
  <c r="BU24" i="18" s="1"/>
  <c r="AZ26" i="18"/>
  <c r="BG25" i="18"/>
  <c r="BD27" i="18"/>
  <c r="BK26" i="18"/>
  <c r="BC26" i="18"/>
  <c r="BJ25" i="18"/>
  <c r="BB26" i="18"/>
  <c r="BI25" i="18"/>
  <c r="BA27" i="18"/>
  <c r="BH26" i="18"/>
  <c r="AG25" i="1"/>
  <c r="BW25" i="1"/>
  <c r="BC29" i="1"/>
  <c r="BJ28" i="1"/>
  <c r="BD29" i="1"/>
  <c r="BK28" i="1"/>
  <c r="BA28" i="1"/>
  <c r="BH27" i="1"/>
  <c r="BL26" i="1"/>
  <c r="I26" i="1" s="1"/>
  <c r="BU26" i="1" s="1"/>
  <c r="BB28" i="1"/>
  <c r="BI27" i="1"/>
  <c r="AZ28" i="1"/>
  <c r="BG27" i="1"/>
  <c r="BC27" i="18" l="1"/>
  <c r="BJ26" i="18"/>
  <c r="AZ27" i="18"/>
  <c r="BG26" i="18"/>
  <c r="BB27" i="18"/>
  <c r="BI26" i="18"/>
  <c r="BW24" i="18"/>
  <c r="AG24" i="18"/>
  <c r="BD28" i="18"/>
  <c r="BK27" i="18"/>
  <c r="BA28" i="18"/>
  <c r="BH27" i="18"/>
  <c r="BL25" i="18"/>
  <c r="I25" i="18" s="1"/>
  <c r="BU25" i="18" s="1"/>
  <c r="BW26" i="1"/>
  <c r="AG26" i="1"/>
  <c r="AZ29" i="1"/>
  <c r="BG28" i="1"/>
  <c r="BA29" i="1"/>
  <c r="BH28" i="1"/>
  <c r="BC30" i="1"/>
  <c r="BJ29" i="1"/>
  <c r="BB29" i="1"/>
  <c r="BI28" i="1"/>
  <c r="BL27" i="1"/>
  <c r="I27" i="1" s="1"/>
  <c r="BU27" i="1" s="1"/>
  <c r="BD30" i="1"/>
  <c r="BK29" i="1"/>
  <c r="BL26" i="18" l="1"/>
  <c r="I26" i="18" s="1"/>
  <c r="BU26" i="18" s="1"/>
  <c r="AG26" i="18" s="1"/>
  <c r="BA29" i="18"/>
  <c r="BH28" i="18"/>
  <c r="AZ28" i="18"/>
  <c r="BG27" i="18"/>
  <c r="BW25" i="18"/>
  <c r="AG25" i="18"/>
  <c r="BD29" i="18"/>
  <c r="BK28" i="18"/>
  <c r="BB28" i="18"/>
  <c r="BI27" i="18"/>
  <c r="BC28" i="18"/>
  <c r="BJ27" i="18"/>
  <c r="AG27" i="1"/>
  <c r="BW27" i="1"/>
  <c r="BL28" i="1"/>
  <c r="I28" i="1" s="1"/>
  <c r="BU28" i="1" s="1"/>
  <c r="BD31" i="1"/>
  <c r="BK30" i="1"/>
  <c r="BC31" i="1"/>
  <c r="BJ30" i="1"/>
  <c r="AZ30" i="1"/>
  <c r="BG29" i="1"/>
  <c r="BB30" i="1"/>
  <c r="BI29" i="1"/>
  <c r="BA30" i="1"/>
  <c r="BH29" i="1"/>
  <c r="BW26" i="18" l="1"/>
  <c r="BL27" i="18"/>
  <c r="I27" i="18" s="1"/>
  <c r="BU27" i="18" s="1"/>
  <c r="BB29" i="18"/>
  <c r="BI28" i="18"/>
  <c r="AZ29" i="18"/>
  <c r="BG28" i="18"/>
  <c r="BC29" i="18"/>
  <c r="BJ28" i="18"/>
  <c r="BD30" i="18"/>
  <c r="BK29" i="18"/>
  <c r="BA30" i="18"/>
  <c r="BH29" i="18"/>
  <c r="AG28" i="1"/>
  <c r="BW28" i="1"/>
  <c r="BL29" i="1"/>
  <c r="I29" i="1" s="1"/>
  <c r="BU29" i="1" s="1"/>
  <c r="AZ31" i="1"/>
  <c r="BG30" i="1"/>
  <c r="BA31" i="1"/>
  <c r="BH30" i="1"/>
  <c r="BD32" i="1"/>
  <c r="BK31" i="1"/>
  <c r="BB31" i="1"/>
  <c r="BI30" i="1"/>
  <c r="BC32" i="1"/>
  <c r="BJ31" i="1"/>
  <c r="BD31" i="18" l="1"/>
  <c r="BK30" i="18"/>
  <c r="AZ30" i="18"/>
  <c r="BG29" i="18"/>
  <c r="BA31" i="18"/>
  <c r="BH30" i="18"/>
  <c r="BC30" i="18"/>
  <c r="BJ29" i="18"/>
  <c r="BB30" i="18"/>
  <c r="BI29" i="18"/>
  <c r="BL28" i="18"/>
  <c r="I28" i="18" s="1"/>
  <c r="BU28" i="18" s="1"/>
  <c r="BW27" i="18"/>
  <c r="AG27" i="18"/>
  <c r="AG29" i="1"/>
  <c r="BW29" i="1"/>
  <c r="BC33" i="1"/>
  <c r="BJ32" i="1"/>
  <c r="BD33" i="1"/>
  <c r="BK32" i="1"/>
  <c r="AZ32" i="1"/>
  <c r="BG31" i="1"/>
  <c r="BB32" i="1"/>
  <c r="BI31" i="1"/>
  <c r="BA32" i="1"/>
  <c r="BH31" i="1"/>
  <c r="BL30" i="1"/>
  <c r="I30" i="1" s="1"/>
  <c r="BU30" i="1" s="1"/>
  <c r="BW28" i="18" l="1"/>
  <c r="AG28" i="18"/>
  <c r="BC31" i="18"/>
  <c r="BJ30" i="18"/>
  <c r="AZ31" i="18"/>
  <c r="BG30" i="18"/>
  <c r="BL29" i="18"/>
  <c r="I29" i="18" s="1"/>
  <c r="BU29" i="18" s="1"/>
  <c r="BB31" i="18"/>
  <c r="BI30" i="18"/>
  <c r="BA32" i="18"/>
  <c r="BH31" i="18"/>
  <c r="BD32" i="18"/>
  <c r="BK31" i="18"/>
  <c r="BW30" i="1"/>
  <c r="AG30" i="1"/>
  <c r="BL31" i="1"/>
  <c r="I31" i="1" s="1"/>
  <c r="BU31" i="1" s="1"/>
  <c r="BA33" i="1"/>
  <c r="BH32" i="1"/>
  <c r="AZ33" i="1"/>
  <c r="BG32" i="1"/>
  <c r="BC34" i="1"/>
  <c r="BJ33" i="1"/>
  <c r="BB33" i="1"/>
  <c r="BI32" i="1"/>
  <c r="BD34" i="1"/>
  <c r="BK33" i="1"/>
  <c r="AG29" i="18" l="1"/>
  <c r="BW29" i="18"/>
  <c r="BC32" i="18"/>
  <c r="BJ31" i="18"/>
  <c r="BD33" i="18"/>
  <c r="BK32" i="18"/>
  <c r="BB32" i="18"/>
  <c r="BI31" i="18"/>
  <c r="BA33" i="18"/>
  <c r="BH32" i="18"/>
  <c r="BL30" i="18"/>
  <c r="I30" i="18" s="1"/>
  <c r="BU30" i="18" s="1"/>
  <c r="AZ32" i="18"/>
  <c r="BG31" i="18"/>
  <c r="AG31" i="1"/>
  <c r="BW31" i="1"/>
  <c r="BD35" i="1"/>
  <c r="BK34" i="1"/>
  <c r="BC35" i="1"/>
  <c r="BJ34" i="1"/>
  <c r="BA34" i="1"/>
  <c r="BH33" i="1"/>
  <c r="BL32" i="1"/>
  <c r="I32" i="1" s="1"/>
  <c r="BU32" i="1" s="1"/>
  <c r="BB34" i="1"/>
  <c r="BI33" i="1"/>
  <c r="AZ34" i="1"/>
  <c r="BG33" i="1"/>
  <c r="AZ33" i="18" l="1"/>
  <c r="BG32" i="18"/>
  <c r="AG30" i="18"/>
  <c r="BW30" i="18"/>
  <c r="BB33" i="18"/>
  <c r="BI32" i="18"/>
  <c r="BC33" i="18"/>
  <c r="BJ32" i="18"/>
  <c r="BL31" i="18"/>
  <c r="I31" i="18" s="1"/>
  <c r="BU31" i="18" s="1"/>
  <c r="BA34" i="18"/>
  <c r="BH33" i="18"/>
  <c r="BD34" i="18"/>
  <c r="BK33" i="18"/>
  <c r="BW32" i="1"/>
  <c r="AG32" i="1"/>
  <c r="BL33" i="1"/>
  <c r="I33" i="1" s="1"/>
  <c r="BU33" i="1" s="1"/>
  <c r="AZ35" i="1"/>
  <c r="BG34" i="1"/>
  <c r="BA35" i="1"/>
  <c r="BH34" i="1"/>
  <c r="BD36" i="1"/>
  <c r="BK35" i="1"/>
  <c r="BB35" i="1"/>
  <c r="BI34" i="1"/>
  <c r="BC36" i="1"/>
  <c r="BJ35" i="1"/>
  <c r="BD35" i="18" l="1"/>
  <c r="BK34" i="18"/>
  <c r="BC34" i="18"/>
  <c r="BJ33" i="18"/>
  <c r="BA35" i="18"/>
  <c r="BH34" i="18"/>
  <c r="BL32" i="18"/>
  <c r="I32" i="18" s="1"/>
  <c r="BU32" i="18" s="1"/>
  <c r="BW31" i="18"/>
  <c r="AG31" i="18"/>
  <c r="BB34" i="18"/>
  <c r="BI33" i="18"/>
  <c r="AZ34" i="18"/>
  <c r="BG33" i="18"/>
  <c r="AG33" i="1"/>
  <c r="BW33" i="1"/>
  <c r="BL34" i="1"/>
  <c r="I34" i="1" s="1"/>
  <c r="BU34" i="1" s="1"/>
  <c r="BC37" i="1"/>
  <c r="BJ36" i="1"/>
  <c r="BD37" i="1"/>
  <c r="BK36" i="1"/>
  <c r="AZ36" i="1"/>
  <c r="BG35" i="1"/>
  <c r="BB36" i="1"/>
  <c r="BI35" i="1"/>
  <c r="BA36" i="1"/>
  <c r="BH35" i="1"/>
  <c r="AZ35" i="18" l="1"/>
  <c r="BG34" i="18"/>
  <c r="BW32" i="18"/>
  <c r="AG32" i="18"/>
  <c r="BC35" i="18"/>
  <c r="BJ34" i="18"/>
  <c r="BB35" i="18"/>
  <c r="BI34" i="18"/>
  <c r="BL33" i="18"/>
  <c r="I33" i="18" s="1"/>
  <c r="BU33" i="18" s="1"/>
  <c r="BA36" i="18"/>
  <c r="BH35" i="18"/>
  <c r="BD36" i="18"/>
  <c r="BK35" i="18"/>
  <c r="BW34" i="1"/>
  <c r="AG34" i="1"/>
  <c r="BA37" i="1"/>
  <c r="BH36" i="1"/>
  <c r="AZ37" i="1"/>
  <c r="BG36" i="1"/>
  <c r="BC38" i="1"/>
  <c r="BJ37" i="1"/>
  <c r="BL35" i="1"/>
  <c r="I35" i="1" s="1"/>
  <c r="BU35" i="1" s="1"/>
  <c r="BB37" i="1"/>
  <c r="BI36" i="1"/>
  <c r="BD38" i="1"/>
  <c r="BK37" i="1"/>
  <c r="BD37" i="18" l="1"/>
  <c r="BK36" i="18"/>
  <c r="BB36" i="18"/>
  <c r="BI35" i="18"/>
  <c r="BA37" i="18"/>
  <c r="BH36" i="18"/>
  <c r="BL34" i="18"/>
  <c r="I34" i="18" s="1"/>
  <c r="BU34" i="18" s="1"/>
  <c r="AG33" i="18"/>
  <c r="BW33" i="18"/>
  <c r="BC36" i="18"/>
  <c r="BJ35" i="18"/>
  <c r="AZ36" i="18"/>
  <c r="BG35" i="18"/>
  <c r="AG35" i="1"/>
  <c r="BW35" i="1"/>
  <c r="BD39" i="1"/>
  <c r="BK38" i="1"/>
  <c r="BC39" i="1"/>
  <c r="BJ38" i="1"/>
  <c r="BA38" i="1"/>
  <c r="BH37" i="1"/>
  <c r="BB38" i="1"/>
  <c r="BI37" i="1"/>
  <c r="BL36" i="1"/>
  <c r="I36" i="1" s="1"/>
  <c r="BU36" i="1" s="1"/>
  <c r="AZ38" i="1"/>
  <c r="BG37" i="1"/>
  <c r="BW34" i="18" l="1"/>
  <c r="AG34" i="18"/>
  <c r="BB37" i="18"/>
  <c r="BI36" i="18"/>
  <c r="AZ37" i="18"/>
  <c r="BG36" i="18"/>
  <c r="BC37" i="18"/>
  <c r="BJ36" i="18"/>
  <c r="BL35" i="18"/>
  <c r="I35" i="18" s="1"/>
  <c r="BU35" i="18" s="1"/>
  <c r="BA38" i="18"/>
  <c r="BH37" i="18"/>
  <c r="BD38" i="18"/>
  <c r="BK37" i="18"/>
  <c r="AG36" i="1"/>
  <c r="BW36" i="1"/>
  <c r="BL37" i="1"/>
  <c r="I37" i="1" s="1"/>
  <c r="BU37" i="1" s="1"/>
  <c r="AZ39" i="1"/>
  <c r="BG38" i="1"/>
  <c r="BA39" i="1"/>
  <c r="BH38" i="1"/>
  <c r="BD40" i="1"/>
  <c r="BK39" i="1"/>
  <c r="BB39" i="1"/>
  <c r="BI38" i="1"/>
  <c r="BC40" i="1"/>
  <c r="BJ39" i="1"/>
  <c r="BC38" i="18" l="1"/>
  <c r="BJ37" i="18"/>
  <c r="BB38" i="18"/>
  <c r="BI37" i="18"/>
  <c r="BD39" i="18"/>
  <c r="BK38" i="18"/>
  <c r="BA39" i="18"/>
  <c r="BH38" i="18"/>
  <c r="BL36" i="18"/>
  <c r="I36" i="18" s="1"/>
  <c r="BU36" i="18" s="1"/>
  <c r="AG35" i="18"/>
  <c r="BW35" i="18"/>
  <c r="AZ38" i="18"/>
  <c r="BG37" i="18"/>
  <c r="AG37" i="1"/>
  <c r="BW37" i="1"/>
  <c r="BL38" i="1"/>
  <c r="I38" i="1" s="1"/>
  <c r="BU38" i="1" s="1"/>
  <c r="BC41" i="1"/>
  <c r="BJ40" i="1"/>
  <c r="BD41" i="1"/>
  <c r="BK40" i="1"/>
  <c r="AZ40" i="1"/>
  <c r="BG39" i="1"/>
  <c r="BB40" i="1"/>
  <c r="BI39" i="1"/>
  <c r="BA40" i="1"/>
  <c r="BH39" i="1"/>
  <c r="BL37" i="18" l="1"/>
  <c r="I37" i="18" s="1"/>
  <c r="BU37" i="18" s="1"/>
  <c r="AG37" i="18" s="1"/>
  <c r="AZ39" i="18"/>
  <c r="BG38" i="18"/>
  <c r="BA40" i="18"/>
  <c r="BH39" i="18"/>
  <c r="BB39" i="18"/>
  <c r="BI38" i="18"/>
  <c r="BW36" i="18"/>
  <c r="AG36" i="18"/>
  <c r="BD40" i="18"/>
  <c r="BK39" i="18"/>
  <c r="BC39" i="18"/>
  <c r="BJ38" i="18"/>
  <c r="AG38" i="1"/>
  <c r="BW38" i="1"/>
  <c r="BL39" i="1"/>
  <c r="I39" i="1" s="1"/>
  <c r="BU39" i="1" s="1"/>
  <c r="BA41" i="1"/>
  <c r="BH40" i="1"/>
  <c r="AZ41" i="1"/>
  <c r="BG40" i="1"/>
  <c r="BC42" i="1"/>
  <c r="BJ41" i="1"/>
  <c r="BB41" i="1"/>
  <c r="BI40" i="1"/>
  <c r="BD42" i="1"/>
  <c r="BK41" i="1"/>
  <c r="BW37" i="18" l="1"/>
  <c r="BD41" i="18"/>
  <c r="BK40" i="18"/>
  <c r="BA41" i="18"/>
  <c r="BH40" i="18"/>
  <c r="BL38" i="18"/>
  <c r="I38" i="18" s="1"/>
  <c r="BU38" i="18" s="1"/>
  <c r="BC40" i="18"/>
  <c r="BJ39" i="18"/>
  <c r="BB40" i="18"/>
  <c r="BI39" i="18"/>
  <c r="AZ40" i="18"/>
  <c r="BG39" i="18"/>
  <c r="BW39" i="1"/>
  <c r="AG39" i="1"/>
  <c r="BD43" i="1"/>
  <c r="BK42" i="1"/>
  <c r="BC43" i="1"/>
  <c r="BJ42" i="1"/>
  <c r="BA42" i="1"/>
  <c r="BH41" i="1"/>
  <c r="BL40" i="1"/>
  <c r="I40" i="1" s="1"/>
  <c r="BU40" i="1" s="1"/>
  <c r="BB42" i="1"/>
  <c r="BI41" i="1"/>
  <c r="AZ42" i="1"/>
  <c r="BG41" i="1"/>
  <c r="BL39" i="18" l="1"/>
  <c r="I39" i="18" s="1"/>
  <c r="BU39" i="18" s="1"/>
  <c r="BW39" i="18" s="1"/>
  <c r="BA42" i="18"/>
  <c r="BH41" i="18"/>
  <c r="AZ41" i="18"/>
  <c r="BG40" i="18"/>
  <c r="BC41" i="18"/>
  <c r="BJ40" i="18"/>
  <c r="BB41" i="18"/>
  <c r="BI40" i="18"/>
  <c r="BW38" i="18"/>
  <c r="AG38" i="18"/>
  <c r="BD42" i="18"/>
  <c r="BK41" i="18"/>
  <c r="AG40" i="1"/>
  <c r="BW40" i="1"/>
  <c r="BL41" i="1"/>
  <c r="I41" i="1" s="1"/>
  <c r="BU41" i="1" s="1"/>
  <c r="AZ43" i="1"/>
  <c r="BG42" i="1"/>
  <c r="BA43" i="1"/>
  <c r="BH42" i="1"/>
  <c r="BD44" i="1"/>
  <c r="BK43" i="1"/>
  <c r="BB43" i="1"/>
  <c r="BI42" i="1"/>
  <c r="BC44" i="1"/>
  <c r="BJ43" i="1"/>
  <c r="AG39" i="18" l="1"/>
  <c r="BC42" i="18"/>
  <c r="BJ41" i="18"/>
  <c r="BA43" i="18"/>
  <c r="BH42" i="18"/>
  <c r="BL40" i="18"/>
  <c r="I40" i="18" s="1"/>
  <c r="BU40" i="18" s="1"/>
  <c r="BD43" i="18"/>
  <c r="BK42" i="18"/>
  <c r="BB42" i="18"/>
  <c r="BI41" i="18"/>
  <c r="AZ42" i="18"/>
  <c r="BG41" i="18"/>
  <c r="AG41" i="1"/>
  <c r="BW41" i="1"/>
  <c r="BL42" i="1"/>
  <c r="I42" i="1" s="1"/>
  <c r="BU42" i="1" s="1"/>
  <c r="BC45" i="1"/>
  <c r="BJ44" i="1"/>
  <c r="BD45" i="1"/>
  <c r="BK44" i="1"/>
  <c r="AZ44" i="1"/>
  <c r="BG43" i="1"/>
  <c r="BB44" i="1"/>
  <c r="BI43" i="1"/>
  <c r="BA44" i="1"/>
  <c r="BH43" i="1"/>
  <c r="BL41" i="18" l="1"/>
  <c r="I41" i="18" s="1"/>
  <c r="BU41" i="18" s="1"/>
  <c r="BW41" i="18" s="1"/>
  <c r="BB43" i="18"/>
  <c r="BI42" i="18"/>
  <c r="BA44" i="18"/>
  <c r="BH43" i="18"/>
  <c r="AZ43" i="18"/>
  <c r="BG42" i="18"/>
  <c r="BD44" i="18"/>
  <c r="BK43" i="18"/>
  <c r="BW40" i="18"/>
  <c r="AG40" i="18"/>
  <c r="BC43" i="18"/>
  <c r="BJ42" i="18"/>
  <c r="BW42" i="1"/>
  <c r="AG42" i="1"/>
  <c r="BA45" i="1"/>
  <c r="BH44" i="1"/>
  <c r="AZ45" i="1"/>
  <c r="BG44" i="1"/>
  <c r="BC46" i="1"/>
  <c r="BJ45" i="1"/>
  <c r="BL43" i="1"/>
  <c r="I43" i="1" s="1"/>
  <c r="BU43" i="1" s="1"/>
  <c r="BB45" i="1"/>
  <c r="BI44" i="1"/>
  <c r="BD46" i="1"/>
  <c r="BK45" i="1"/>
  <c r="AG41" i="18" l="1"/>
  <c r="BD45" i="18"/>
  <c r="BK44" i="18"/>
  <c r="BA45" i="18"/>
  <c r="BH44" i="18"/>
  <c r="BL42" i="18"/>
  <c r="I42" i="18" s="1"/>
  <c r="BU42" i="18" s="1"/>
  <c r="BC44" i="18"/>
  <c r="BJ43" i="18"/>
  <c r="AZ44" i="18"/>
  <c r="BG43" i="18"/>
  <c r="BB44" i="18"/>
  <c r="BI43" i="18"/>
  <c r="AG43" i="1"/>
  <c r="BW43" i="1"/>
  <c r="BD47" i="1"/>
  <c r="BK46" i="1"/>
  <c r="BB46" i="1"/>
  <c r="BI45" i="1"/>
  <c r="BL44" i="1"/>
  <c r="I44" i="1" s="1"/>
  <c r="BU44" i="1" s="1"/>
  <c r="AZ46" i="1"/>
  <c r="BG45" i="1"/>
  <c r="BC47" i="1"/>
  <c r="BJ46" i="1"/>
  <c r="BA46" i="1"/>
  <c r="BH45" i="1"/>
  <c r="BA46" i="18" l="1"/>
  <c r="BH45" i="18"/>
  <c r="AZ45" i="18"/>
  <c r="BG44" i="18"/>
  <c r="BB45" i="18"/>
  <c r="BI44" i="18"/>
  <c r="BC45" i="18"/>
  <c r="BJ44" i="18"/>
  <c r="BL43" i="18"/>
  <c r="I43" i="18" s="1"/>
  <c r="BU43" i="18" s="1"/>
  <c r="BW42" i="18"/>
  <c r="AG42" i="18"/>
  <c r="BD46" i="18"/>
  <c r="BK45" i="18"/>
  <c r="AG44" i="1"/>
  <c r="BW44" i="1"/>
  <c r="BA47" i="1"/>
  <c r="BH46" i="1"/>
  <c r="AZ47" i="1"/>
  <c r="BG46" i="1"/>
  <c r="BD48" i="1"/>
  <c r="BK47" i="1"/>
  <c r="BC48" i="1"/>
  <c r="BJ47" i="1"/>
  <c r="BL45" i="1"/>
  <c r="I45" i="1" s="1"/>
  <c r="BU45" i="1" s="1"/>
  <c r="BB47" i="1"/>
  <c r="BI46" i="1"/>
  <c r="BD47" i="18" l="1"/>
  <c r="BK46" i="18"/>
  <c r="BL44" i="18"/>
  <c r="I44" i="18" s="1"/>
  <c r="BU44" i="18" s="1"/>
  <c r="BC46" i="18"/>
  <c r="BJ45" i="18"/>
  <c r="AZ46" i="18"/>
  <c r="BG45" i="18"/>
  <c r="AG43" i="18"/>
  <c r="BW43" i="18"/>
  <c r="BB46" i="18"/>
  <c r="BI45" i="18"/>
  <c r="BA47" i="18"/>
  <c r="BH46" i="18"/>
  <c r="BW45" i="1"/>
  <c r="AG45" i="1"/>
  <c r="BB48" i="1"/>
  <c r="BI47" i="1"/>
  <c r="BL46" i="1"/>
  <c r="I46" i="1" s="1"/>
  <c r="BU46" i="1" s="1"/>
  <c r="BD49" i="1"/>
  <c r="BK48" i="1"/>
  <c r="BA48" i="1"/>
  <c r="BH47" i="1"/>
  <c r="BC49" i="1"/>
  <c r="BJ48" i="1"/>
  <c r="AZ48" i="1"/>
  <c r="BG47" i="1"/>
  <c r="BA48" i="18" l="1"/>
  <c r="BH47" i="18"/>
  <c r="BC47" i="18"/>
  <c r="BJ46" i="18"/>
  <c r="BL45" i="18"/>
  <c r="I45" i="18" s="1"/>
  <c r="BU45" i="18" s="1"/>
  <c r="BW44" i="18"/>
  <c r="AG44" i="18"/>
  <c r="BB47" i="18"/>
  <c r="BI46" i="18"/>
  <c r="AZ47" i="18"/>
  <c r="BG46" i="18"/>
  <c r="BD48" i="18"/>
  <c r="BK47" i="18"/>
  <c r="AG46" i="1"/>
  <c r="BW46" i="1"/>
  <c r="AZ49" i="1"/>
  <c r="BG48" i="1"/>
  <c r="BA49" i="1"/>
  <c r="BH48" i="1"/>
  <c r="BB49" i="1"/>
  <c r="BI48" i="1"/>
  <c r="BC50" i="1"/>
  <c r="BJ49" i="1"/>
  <c r="BD50" i="1"/>
  <c r="BK49" i="1"/>
  <c r="BL47" i="1"/>
  <c r="I47" i="1" s="1"/>
  <c r="BU47" i="1" s="1"/>
  <c r="BL46" i="18" l="1"/>
  <c r="I46" i="18" s="1"/>
  <c r="BU46" i="18" s="1"/>
  <c r="AG46" i="18" s="1"/>
  <c r="BD49" i="18"/>
  <c r="BK48" i="18"/>
  <c r="BB48" i="18"/>
  <c r="BI47" i="18"/>
  <c r="BC48" i="18"/>
  <c r="BJ47" i="18"/>
  <c r="AZ48" i="18"/>
  <c r="BG47" i="18"/>
  <c r="BW45" i="18"/>
  <c r="AG45" i="18"/>
  <c r="BA49" i="18"/>
  <c r="BH48" i="18"/>
  <c r="AG47" i="1"/>
  <c r="BW47" i="1"/>
  <c r="BL48" i="1"/>
  <c r="I48" i="1" s="1"/>
  <c r="BU48" i="1" s="1"/>
  <c r="BD51" i="1"/>
  <c r="BK50" i="1"/>
  <c r="BB50" i="1"/>
  <c r="BI49" i="1"/>
  <c r="AZ50" i="1"/>
  <c r="BG49" i="1"/>
  <c r="BC51" i="1"/>
  <c r="BJ50" i="1"/>
  <c r="BA50" i="1"/>
  <c r="BH49" i="1"/>
  <c r="BW46" i="18" l="1"/>
  <c r="BL47" i="18"/>
  <c r="I47" i="18" s="1"/>
  <c r="BU47" i="18" s="1"/>
  <c r="AG47" i="18" s="1"/>
  <c r="BC49" i="18"/>
  <c r="BJ48" i="18"/>
  <c r="BB49" i="18"/>
  <c r="BI48" i="18"/>
  <c r="BA50" i="18"/>
  <c r="BH49" i="18"/>
  <c r="AZ49" i="18"/>
  <c r="BG48" i="18"/>
  <c r="BD50" i="18"/>
  <c r="BK49" i="18"/>
  <c r="AG48" i="1"/>
  <c r="BW48" i="1"/>
  <c r="BA51" i="1"/>
  <c r="BH50" i="1"/>
  <c r="AZ51" i="1"/>
  <c r="BG50" i="1"/>
  <c r="BD52" i="1"/>
  <c r="BK51" i="1"/>
  <c r="BC52" i="1"/>
  <c r="BJ51" i="1"/>
  <c r="BB51" i="1"/>
  <c r="BI50" i="1"/>
  <c r="BL49" i="1"/>
  <c r="I49" i="1" s="1"/>
  <c r="BU49" i="1" s="1"/>
  <c r="BL48" i="18" l="1"/>
  <c r="I48" i="18" s="1"/>
  <c r="BU48" i="18" s="1"/>
  <c r="AG48" i="18" s="1"/>
  <c r="BW47" i="18"/>
  <c r="BD51" i="18"/>
  <c r="BK50" i="18"/>
  <c r="BA51" i="18"/>
  <c r="BH50" i="18"/>
  <c r="BB50" i="18"/>
  <c r="BI49" i="18"/>
  <c r="AZ50" i="18"/>
  <c r="BG49" i="18"/>
  <c r="BC50" i="18"/>
  <c r="BJ49" i="18"/>
  <c r="BW49" i="1"/>
  <c r="AG49" i="1"/>
  <c r="BL50" i="1"/>
  <c r="I50" i="1" s="1"/>
  <c r="BU50" i="1" s="1"/>
  <c r="BB52" i="1"/>
  <c r="BI51" i="1"/>
  <c r="BD53" i="1"/>
  <c r="BK52" i="1"/>
  <c r="BA52" i="1"/>
  <c r="BH51" i="1"/>
  <c r="BC53" i="1"/>
  <c r="BJ52" i="1"/>
  <c r="AZ52" i="1"/>
  <c r="BG51" i="1"/>
  <c r="BW48" i="18" l="1"/>
  <c r="BC51" i="18"/>
  <c r="BJ50" i="18"/>
  <c r="BA52" i="18"/>
  <c r="BH51" i="18"/>
  <c r="BL49" i="18"/>
  <c r="I49" i="18" s="1"/>
  <c r="BU49" i="18" s="1"/>
  <c r="AZ51" i="18"/>
  <c r="BG50" i="18"/>
  <c r="BB51" i="18"/>
  <c r="BI50" i="18"/>
  <c r="BD52" i="18"/>
  <c r="BK51" i="18"/>
  <c r="AG50" i="1"/>
  <c r="BW50" i="1"/>
  <c r="BL51" i="1"/>
  <c r="I51" i="1" s="1"/>
  <c r="BU51" i="1" s="1"/>
  <c r="BC54" i="1"/>
  <c r="BJ53" i="1"/>
  <c r="BD54" i="1"/>
  <c r="BK53" i="1"/>
  <c r="AZ53" i="1"/>
  <c r="BG52" i="1"/>
  <c r="BA53" i="1"/>
  <c r="BH52" i="1"/>
  <c r="BB53" i="1"/>
  <c r="BI52" i="1"/>
  <c r="BL50" i="18" l="1"/>
  <c r="I50" i="18" s="1"/>
  <c r="BU50" i="18" s="1"/>
  <c r="BW50" i="18" s="1"/>
  <c r="BB52" i="18"/>
  <c r="BI51" i="18"/>
  <c r="BA53" i="18"/>
  <c r="BH52" i="18"/>
  <c r="BD53" i="18"/>
  <c r="BK52" i="18"/>
  <c r="AZ52" i="18"/>
  <c r="BG51" i="18"/>
  <c r="BW49" i="18"/>
  <c r="AG49" i="18"/>
  <c r="BC52" i="18"/>
  <c r="BJ51" i="18"/>
  <c r="BW51" i="1"/>
  <c r="AG51" i="1"/>
  <c r="BL52" i="1"/>
  <c r="I52" i="1" s="1"/>
  <c r="BU52" i="1" s="1"/>
  <c r="BB54" i="1"/>
  <c r="BI53" i="1"/>
  <c r="AZ54" i="1"/>
  <c r="BG53" i="1"/>
  <c r="BC55" i="1"/>
  <c r="BJ54" i="1"/>
  <c r="BA54" i="1"/>
  <c r="BH53" i="1"/>
  <c r="BD55" i="1"/>
  <c r="BK54" i="1"/>
  <c r="AG50" i="18" l="1"/>
  <c r="BD54" i="18"/>
  <c r="BK53" i="18"/>
  <c r="BL51" i="18"/>
  <c r="I51" i="18" s="1"/>
  <c r="BU51" i="18" s="1"/>
  <c r="BC53" i="18"/>
  <c r="BJ52" i="18"/>
  <c r="AZ53" i="18"/>
  <c r="BG52" i="18"/>
  <c r="BA54" i="18"/>
  <c r="BH53" i="18"/>
  <c r="BB53" i="18"/>
  <c r="BI52" i="18"/>
  <c r="AG52" i="1"/>
  <c r="BW52" i="1"/>
  <c r="BD56" i="1"/>
  <c r="BK55" i="1"/>
  <c r="BC56" i="1"/>
  <c r="BJ55" i="1"/>
  <c r="BB55" i="1"/>
  <c r="BI54" i="1"/>
  <c r="BL53" i="1"/>
  <c r="I53" i="1" s="1"/>
  <c r="BU53" i="1" s="1"/>
  <c r="BA55" i="1"/>
  <c r="BH54" i="1"/>
  <c r="AZ55" i="1"/>
  <c r="BG54" i="1"/>
  <c r="BA55" i="18" l="1"/>
  <c r="BH54" i="18"/>
  <c r="BC54" i="18"/>
  <c r="BJ53" i="18"/>
  <c r="BL52" i="18"/>
  <c r="I52" i="18" s="1"/>
  <c r="BU52" i="18" s="1"/>
  <c r="AG51" i="18"/>
  <c r="BW51" i="18"/>
  <c r="BB54" i="18"/>
  <c r="BI53" i="18"/>
  <c r="AZ54" i="18"/>
  <c r="BG53" i="18"/>
  <c r="BD55" i="18"/>
  <c r="BK54" i="18"/>
  <c r="BW53" i="1"/>
  <c r="AG53" i="1"/>
  <c r="BB56" i="1"/>
  <c r="BI55" i="1"/>
  <c r="BD57" i="1"/>
  <c r="BK56" i="1"/>
  <c r="BA56" i="1"/>
  <c r="BH55" i="1"/>
  <c r="AZ56" i="1"/>
  <c r="BG55" i="1"/>
  <c r="BL54" i="1"/>
  <c r="I54" i="1" s="1"/>
  <c r="BU54" i="1" s="1"/>
  <c r="AG54" i="1" s="1"/>
  <c r="BC57" i="1"/>
  <c r="BJ56" i="1"/>
  <c r="BL53" i="18" l="1"/>
  <c r="I53" i="18" s="1"/>
  <c r="BU53" i="18" s="1"/>
  <c r="AG53" i="18" s="1"/>
  <c r="BD56" i="18"/>
  <c r="BK55" i="18"/>
  <c r="BB55" i="18"/>
  <c r="BI54" i="18"/>
  <c r="BC55" i="18"/>
  <c r="BJ54" i="18"/>
  <c r="AZ55" i="18"/>
  <c r="BG54" i="18"/>
  <c r="BW52" i="18"/>
  <c r="AG52" i="18"/>
  <c r="BA56" i="18"/>
  <c r="BH55" i="18"/>
  <c r="BW54" i="1"/>
  <c r="BA57" i="1"/>
  <c r="BH56" i="1"/>
  <c r="BB57" i="1"/>
  <c r="BI56" i="1"/>
  <c r="BL55" i="1"/>
  <c r="I55" i="1" s="1"/>
  <c r="BU55" i="1" s="1"/>
  <c r="BC58" i="1"/>
  <c r="BJ57" i="1"/>
  <c r="AZ57" i="1"/>
  <c r="BG56" i="1"/>
  <c r="BD58" i="1"/>
  <c r="BK57" i="1"/>
  <c r="BW53" i="18" l="1"/>
  <c r="BC56" i="18"/>
  <c r="BJ55" i="18"/>
  <c r="BB56" i="18"/>
  <c r="BI55" i="18"/>
  <c r="BL54" i="18"/>
  <c r="I54" i="18" s="1"/>
  <c r="BU54" i="18" s="1"/>
  <c r="BA57" i="18"/>
  <c r="BH56" i="18"/>
  <c r="AZ56" i="18"/>
  <c r="BG55" i="18"/>
  <c r="BD57" i="18"/>
  <c r="BK56" i="18"/>
  <c r="BW55" i="1"/>
  <c r="AG55" i="1"/>
  <c r="BC59" i="1"/>
  <c r="BJ58" i="1"/>
  <c r="BL56" i="1"/>
  <c r="I56" i="1" s="1"/>
  <c r="BU56" i="1" s="1"/>
  <c r="BD59" i="1"/>
  <c r="BK58" i="1"/>
  <c r="BA58" i="1"/>
  <c r="BH57" i="1"/>
  <c r="AZ58" i="1"/>
  <c r="BG57" i="1"/>
  <c r="BB58" i="1"/>
  <c r="BI57" i="1"/>
  <c r="BL55" i="18" l="1"/>
  <c r="I55" i="18" s="1"/>
  <c r="BU55" i="18" s="1"/>
  <c r="BW55" i="18" s="1"/>
  <c r="AZ57" i="18"/>
  <c r="BG56" i="18"/>
  <c r="BD58" i="18"/>
  <c r="BK57" i="18"/>
  <c r="BA58" i="18"/>
  <c r="BH57" i="18"/>
  <c r="BB57" i="18"/>
  <c r="BI56" i="18"/>
  <c r="AG54" i="18"/>
  <c r="BW54" i="18"/>
  <c r="BC57" i="18"/>
  <c r="BJ56" i="18"/>
  <c r="AG56" i="1"/>
  <c r="BW56" i="1"/>
  <c r="BL57" i="1"/>
  <c r="I57" i="1" s="1"/>
  <c r="BU57" i="1" s="1"/>
  <c r="BA59" i="1"/>
  <c r="BH58" i="1"/>
  <c r="BC60" i="1"/>
  <c r="BJ59" i="1"/>
  <c r="AZ59" i="1"/>
  <c r="BG58" i="1"/>
  <c r="BD60" i="1"/>
  <c r="BK59" i="1"/>
  <c r="BB59" i="1"/>
  <c r="BI58" i="1"/>
  <c r="AG55" i="18" l="1"/>
  <c r="BB58" i="18"/>
  <c r="BI57" i="18"/>
  <c r="BD59" i="18"/>
  <c r="BK58" i="18"/>
  <c r="BL56" i="18"/>
  <c r="I56" i="18" s="1"/>
  <c r="BU56" i="18" s="1"/>
  <c r="BC58" i="18"/>
  <c r="BJ57" i="18"/>
  <c r="BA59" i="18"/>
  <c r="BH58" i="18"/>
  <c r="AZ58" i="18"/>
  <c r="BG57" i="18"/>
  <c r="AG57" i="1"/>
  <c r="BW57" i="1"/>
  <c r="BB60" i="1"/>
  <c r="BI59" i="1"/>
  <c r="AZ60" i="1"/>
  <c r="BG59" i="1"/>
  <c r="BA60" i="1"/>
  <c r="BH59" i="1"/>
  <c r="BL58" i="1"/>
  <c r="I58" i="1" s="1"/>
  <c r="BU58" i="1" s="1"/>
  <c r="BD61" i="1"/>
  <c r="BK60" i="1"/>
  <c r="BC61" i="1"/>
  <c r="BJ60" i="1"/>
  <c r="BL57" i="18" l="1"/>
  <c r="I57" i="18" s="1"/>
  <c r="BU57" i="18" s="1"/>
  <c r="BW57" i="18" s="1"/>
  <c r="BD60" i="18"/>
  <c r="BK59" i="18"/>
  <c r="AZ59" i="18"/>
  <c r="BG58" i="18"/>
  <c r="BC59" i="18"/>
  <c r="BJ58" i="18"/>
  <c r="BA60" i="18"/>
  <c r="BH59" i="18"/>
  <c r="BW56" i="18"/>
  <c r="AG56" i="18"/>
  <c r="BB59" i="18"/>
  <c r="BI58" i="18"/>
  <c r="BW58" i="1"/>
  <c r="AG58" i="1"/>
  <c r="BL59" i="1"/>
  <c r="I59" i="1" s="1"/>
  <c r="BU59" i="1" s="1"/>
  <c r="AG59" i="1" s="1"/>
  <c r="BC62" i="1"/>
  <c r="BJ61" i="1"/>
  <c r="BA61" i="1"/>
  <c r="BH60" i="1"/>
  <c r="BB61" i="1"/>
  <c r="BI60" i="1"/>
  <c r="BD62" i="1"/>
  <c r="BK61" i="1"/>
  <c r="AZ61" i="1"/>
  <c r="BG60" i="1"/>
  <c r="AG57" i="18" l="1"/>
  <c r="BC60" i="18"/>
  <c r="BJ59" i="18"/>
  <c r="BD61" i="18"/>
  <c r="BK60" i="18"/>
  <c r="BL58" i="18"/>
  <c r="I58" i="18" s="1"/>
  <c r="BU58" i="18" s="1"/>
  <c r="BB60" i="18"/>
  <c r="BI59" i="18"/>
  <c r="BA61" i="18"/>
  <c r="BH60" i="18"/>
  <c r="AZ60" i="18"/>
  <c r="BG59" i="18"/>
  <c r="BW59" i="1"/>
  <c r="BL60" i="1"/>
  <c r="I60" i="1" s="1"/>
  <c r="BU60" i="1" s="1"/>
  <c r="AZ62" i="1"/>
  <c r="BG61" i="1"/>
  <c r="BB62" i="1"/>
  <c r="BI61" i="1"/>
  <c r="BC63" i="1"/>
  <c r="BJ62" i="1"/>
  <c r="BD63" i="1"/>
  <c r="BK62" i="1"/>
  <c r="BA62" i="1"/>
  <c r="BH61" i="1"/>
  <c r="BL59" i="18" l="1"/>
  <c r="I59" i="18" s="1"/>
  <c r="BU59" i="18" s="1"/>
  <c r="BW59" i="18" s="1"/>
  <c r="BD62" i="18"/>
  <c r="BK61" i="18"/>
  <c r="BA62" i="18"/>
  <c r="BH61" i="18"/>
  <c r="AZ61" i="18"/>
  <c r="BG60" i="18"/>
  <c r="BB61" i="18"/>
  <c r="BI60" i="18"/>
  <c r="BW58" i="18"/>
  <c r="AG58" i="18"/>
  <c r="BC61" i="18"/>
  <c r="BJ60" i="18"/>
  <c r="AG60" i="1"/>
  <c r="BW60" i="1"/>
  <c r="BC64" i="1"/>
  <c r="BJ63" i="1"/>
  <c r="BL61" i="1"/>
  <c r="I61" i="1" s="1"/>
  <c r="BU61" i="1" s="1"/>
  <c r="BA63" i="1"/>
  <c r="BH62" i="1"/>
  <c r="AZ63" i="1"/>
  <c r="BG62" i="1"/>
  <c r="BD64" i="1"/>
  <c r="BK63" i="1"/>
  <c r="BB63" i="1"/>
  <c r="BI62" i="1"/>
  <c r="AG59" i="18" l="1"/>
  <c r="BL60" i="18"/>
  <c r="I60" i="18" s="1"/>
  <c r="BU60" i="18" s="1"/>
  <c r="BW60" i="18" s="1"/>
  <c r="AZ62" i="18"/>
  <c r="BG61" i="18"/>
  <c r="BD63" i="18"/>
  <c r="BK62" i="18"/>
  <c r="BC62" i="18"/>
  <c r="BJ61" i="18"/>
  <c r="BB62" i="18"/>
  <c r="BI61" i="18"/>
  <c r="BA63" i="18"/>
  <c r="BH62" i="18"/>
  <c r="AG61" i="1"/>
  <c r="BW61" i="1"/>
  <c r="BB64" i="1"/>
  <c r="BI63" i="1"/>
  <c r="AZ64" i="1"/>
  <c r="BG63" i="1"/>
  <c r="BC65" i="1"/>
  <c r="BJ64" i="1"/>
  <c r="BD65" i="1"/>
  <c r="BK64" i="1"/>
  <c r="BA64" i="1"/>
  <c r="BH63" i="1"/>
  <c r="BL62" i="1"/>
  <c r="I62" i="1" s="1"/>
  <c r="BU62" i="1" s="1"/>
  <c r="AG60" i="18" l="1"/>
  <c r="BA64" i="18"/>
  <c r="BH63" i="18"/>
  <c r="BC63" i="18"/>
  <c r="BJ62" i="18"/>
  <c r="BD64" i="18"/>
  <c r="BK63" i="18"/>
  <c r="BL61" i="18"/>
  <c r="I61" i="18" s="1"/>
  <c r="BU61" i="18" s="1"/>
  <c r="BB63" i="18"/>
  <c r="BI62" i="18"/>
  <c r="AZ63" i="18"/>
  <c r="BG62" i="18"/>
  <c r="AG62" i="1"/>
  <c r="BW62" i="1"/>
  <c r="BA65" i="1"/>
  <c r="BH64" i="1"/>
  <c r="BC66" i="1"/>
  <c r="BJ65" i="1"/>
  <c r="BB65" i="1"/>
  <c r="BI64" i="1"/>
  <c r="BL63" i="1"/>
  <c r="I63" i="1" s="1"/>
  <c r="BU63" i="1" s="1"/>
  <c r="AG63" i="1" s="1"/>
  <c r="BD66" i="1"/>
  <c r="BK65" i="1"/>
  <c r="AZ65" i="1"/>
  <c r="BG64" i="1"/>
  <c r="BL62" i="18" l="1"/>
  <c r="I62" i="18" s="1"/>
  <c r="BU62" i="18" s="1"/>
  <c r="AG62" i="18" s="1"/>
  <c r="BB64" i="18"/>
  <c r="BI63" i="18"/>
  <c r="BW61" i="18"/>
  <c r="AG61" i="18"/>
  <c r="BC64" i="18"/>
  <c r="BJ63" i="18"/>
  <c r="AZ64" i="18"/>
  <c r="BG63" i="18"/>
  <c r="BD65" i="18"/>
  <c r="BK64" i="18"/>
  <c r="BA65" i="18"/>
  <c r="BH64" i="18"/>
  <c r="BW63" i="1"/>
  <c r="AZ66" i="1"/>
  <c r="BG65" i="1"/>
  <c r="BB66" i="1"/>
  <c r="BI65" i="1"/>
  <c r="BA66" i="1"/>
  <c r="BH65" i="1"/>
  <c r="BD67" i="1"/>
  <c r="BK66" i="1"/>
  <c r="BL64" i="1"/>
  <c r="I64" i="1" s="1"/>
  <c r="BU64" i="1" s="1"/>
  <c r="BC67" i="1"/>
  <c r="BJ66" i="1"/>
  <c r="BW62" i="18" l="1"/>
  <c r="BL63" i="18"/>
  <c r="I63" i="18" s="1"/>
  <c r="BU63" i="18" s="1"/>
  <c r="BW63" i="18" s="1"/>
  <c r="BD66" i="18"/>
  <c r="BK65" i="18"/>
  <c r="BC65" i="18"/>
  <c r="BJ64" i="18"/>
  <c r="BA66" i="18"/>
  <c r="BH65" i="18"/>
  <c r="AZ65" i="18"/>
  <c r="BG64" i="18"/>
  <c r="BB65" i="18"/>
  <c r="BI64" i="18"/>
  <c r="BW64" i="1"/>
  <c r="AG64" i="1"/>
  <c r="BA67" i="1"/>
  <c r="BH66" i="1"/>
  <c r="AZ67" i="1"/>
  <c r="BG66" i="1"/>
  <c r="BC68" i="1"/>
  <c r="BJ67" i="1"/>
  <c r="BL65" i="1"/>
  <c r="I65" i="1" s="1"/>
  <c r="BU65" i="1" s="1"/>
  <c r="AG65" i="1" s="1"/>
  <c r="BD68" i="1"/>
  <c r="BK67" i="1"/>
  <c r="BB67" i="1"/>
  <c r="BI66" i="1"/>
  <c r="AG63" i="18" l="1"/>
  <c r="BL64" i="18"/>
  <c r="I64" i="18" s="1"/>
  <c r="BU64" i="18" s="1"/>
  <c r="BB66" i="18"/>
  <c r="BI65" i="18"/>
  <c r="BA67" i="18"/>
  <c r="BH66" i="18"/>
  <c r="BC66" i="18"/>
  <c r="BJ65" i="18"/>
  <c r="AZ66" i="18"/>
  <c r="BG65" i="18"/>
  <c r="BD67" i="18"/>
  <c r="BK66" i="18"/>
  <c r="BW65" i="1"/>
  <c r="BB68" i="1"/>
  <c r="BI67" i="1"/>
  <c r="BL66" i="1"/>
  <c r="I66" i="1" s="1"/>
  <c r="BU66" i="1" s="1"/>
  <c r="BC69" i="1"/>
  <c r="BJ68" i="1"/>
  <c r="BA68" i="1"/>
  <c r="BH67" i="1"/>
  <c r="BD69" i="1"/>
  <c r="BK68" i="1"/>
  <c r="AZ68" i="1"/>
  <c r="BG67" i="1"/>
  <c r="BL65" i="18" l="1"/>
  <c r="I65" i="18" s="1"/>
  <c r="BU65" i="18" s="1"/>
  <c r="BW65" i="18" s="1"/>
  <c r="AZ67" i="18"/>
  <c r="BG66" i="18"/>
  <c r="BA68" i="18"/>
  <c r="BH67" i="18"/>
  <c r="BD68" i="18"/>
  <c r="BK67" i="18"/>
  <c r="BC67" i="18"/>
  <c r="BJ66" i="18"/>
  <c r="BB67" i="18"/>
  <c r="BI66" i="18"/>
  <c r="AG64" i="18"/>
  <c r="BW64" i="18"/>
  <c r="BW66" i="1"/>
  <c r="AG66" i="1"/>
  <c r="BL67" i="1"/>
  <c r="I67" i="1" s="1"/>
  <c r="BU67" i="1" s="1"/>
  <c r="AG67" i="1" s="1"/>
  <c r="AZ69" i="1"/>
  <c r="BG68" i="1"/>
  <c r="BA69" i="1"/>
  <c r="BH68" i="1"/>
  <c r="BB69" i="1"/>
  <c r="BI68" i="1"/>
  <c r="BD70" i="1"/>
  <c r="BK69" i="1"/>
  <c r="BC70" i="1"/>
  <c r="BJ69" i="1"/>
  <c r="AG65" i="18" l="1"/>
  <c r="BC68" i="18"/>
  <c r="BJ67" i="18"/>
  <c r="BA69" i="18"/>
  <c r="BH68" i="18"/>
  <c r="BL66" i="18"/>
  <c r="I66" i="18" s="1"/>
  <c r="BU66" i="18" s="1"/>
  <c r="BB68" i="18"/>
  <c r="BI67" i="18"/>
  <c r="BD69" i="18"/>
  <c r="BK68" i="18"/>
  <c r="AZ68" i="18"/>
  <c r="BG67" i="18"/>
  <c r="BW67" i="1"/>
  <c r="BL68" i="1"/>
  <c r="I68" i="1" s="1"/>
  <c r="BU68" i="1" s="1"/>
  <c r="BC71" i="1"/>
  <c r="BJ70" i="1"/>
  <c r="BB70" i="1"/>
  <c r="BI69" i="1"/>
  <c r="AZ70" i="1"/>
  <c r="BG69" i="1"/>
  <c r="BD71" i="1"/>
  <c r="BK70" i="1"/>
  <c r="BA70" i="1"/>
  <c r="BH69" i="1"/>
  <c r="AZ69" i="18" l="1"/>
  <c r="BG68" i="18"/>
  <c r="BD70" i="18"/>
  <c r="BK69" i="18"/>
  <c r="BL67" i="18"/>
  <c r="I67" i="18" s="1"/>
  <c r="BU67" i="18" s="1"/>
  <c r="BA70" i="18"/>
  <c r="BH69" i="18"/>
  <c r="BB69" i="18"/>
  <c r="BI68" i="18"/>
  <c r="AG66" i="18"/>
  <c r="BW66" i="18"/>
  <c r="BC69" i="18"/>
  <c r="BJ68" i="18"/>
  <c r="AG68" i="1"/>
  <c r="BW68" i="1"/>
  <c r="BL69" i="1"/>
  <c r="I69" i="1" s="1"/>
  <c r="BU69" i="1" s="1"/>
  <c r="AG69" i="1" s="1"/>
  <c r="BA71" i="1"/>
  <c r="BH70" i="1"/>
  <c r="AZ71" i="1"/>
  <c r="BG70" i="1"/>
  <c r="BC72" i="1"/>
  <c r="BJ71" i="1"/>
  <c r="BD72" i="1"/>
  <c r="BK71" i="1"/>
  <c r="BB71" i="1"/>
  <c r="BI70" i="1"/>
  <c r="BC70" i="18" l="1"/>
  <c r="BJ69" i="18"/>
  <c r="BB70" i="18"/>
  <c r="BI69" i="18"/>
  <c r="BD71" i="18"/>
  <c r="BK70" i="18"/>
  <c r="BA71" i="18"/>
  <c r="BH70" i="18"/>
  <c r="BL68" i="18"/>
  <c r="I68" i="18" s="1"/>
  <c r="BU68" i="18" s="1"/>
  <c r="AG67" i="18"/>
  <c r="BW67" i="18"/>
  <c r="AZ70" i="18"/>
  <c r="BG69" i="18"/>
  <c r="BW69" i="1"/>
  <c r="BB72" i="1"/>
  <c r="BI71" i="1"/>
  <c r="BC73" i="1"/>
  <c r="BJ72" i="1"/>
  <c r="BA72" i="1"/>
  <c r="BH71" i="1"/>
  <c r="BL70" i="1"/>
  <c r="I70" i="1" s="1"/>
  <c r="BU70" i="1" s="1"/>
  <c r="BD73" i="1"/>
  <c r="BK72" i="1"/>
  <c r="AZ72" i="1"/>
  <c r="BG71" i="1"/>
  <c r="AZ71" i="18" l="1"/>
  <c r="BG70" i="18"/>
  <c r="BA72" i="18"/>
  <c r="BH71" i="18"/>
  <c r="BB71" i="18"/>
  <c r="BI70" i="18"/>
  <c r="BK73" i="1"/>
  <c r="BK75" i="1" s="1"/>
  <c r="X19" i="2" s="1"/>
  <c r="BD75" i="1"/>
  <c r="BJ73" i="1"/>
  <c r="BJ75" i="1" s="1"/>
  <c r="U19" i="2" s="1"/>
  <c r="BC75" i="1"/>
  <c r="BL69" i="18"/>
  <c r="I69" i="18" s="1"/>
  <c r="BU69" i="18" s="1"/>
  <c r="BW68" i="18"/>
  <c r="AG68" i="18"/>
  <c r="BD72" i="18"/>
  <c r="BK71" i="18"/>
  <c r="BC71" i="18"/>
  <c r="BJ70" i="18"/>
  <c r="BW70" i="1"/>
  <c r="AG70" i="1"/>
  <c r="BA73" i="1"/>
  <c r="BH72" i="1"/>
  <c r="BB73" i="1"/>
  <c r="BI72" i="1"/>
  <c r="AZ73" i="1"/>
  <c r="BG72" i="1"/>
  <c r="BL71" i="1"/>
  <c r="I71" i="1" s="1"/>
  <c r="BU71" i="1" s="1"/>
  <c r="BI73" i="1" l="1"/>
  <c r="BI75" i="1" s="1"/>
  <c r="R19" i="2" s="1"/>
  <c r="BB75" i="1"/>
  <c r="AG69" i="18"/>
  <c r="BW69" i="18"/>
  <c r="BA73" i="18"/>
  <c r="BH72" i="18"/>
  <c r="BC72" i="18"/>
  <c r="BJ71" i="18"/>
  <c r="BG73" i="1"/>
  <c r="AZ75" i="1"/>
  <c r="BH73" i="1"/>
  <c r="BH75" i="1" s="1"/>
  <c r="O19" i="2" s="1"/>
  <c r="BA75" i="1"/>
  <c r="BD73" i="18"/>
  <c r="BK72" i="18"/>
  <c r="BL70" i="18"/>
  <c r="I70" i="18" s="1"/>
  <c r="BU70" i="18" s="1"/>
  <c r="BB72" i="18"/>
  <c r="BI71" i="18"/>
  <c r="AZ72" i="18"/>
  <c r="BG71" i="18"/>
  <c r="AG71" i="1"/>
  <c r="BW71" i="1"/>
  <c r="BL72" i="1"/>
  <c r="I72" i="1" s="1"/>
  <c r="BU72" i="1" s="1"/>
  <c r="BL73" i="1" l="1"/>
  <c r="I73" i="1" s="1"/>
  <c r="BU73" i="1" s="1"/>
  <c r="BW73" i="1" s="1"/>
  <c r="BL71" i="18"/>
  <c r="I71" i="18" s="1"/>
  <c r="BU71" i="18" s="1"/>
  <c r="AG71" i="18" s="1"/>
  <c r="BG75" i="1"/>
  <c r="L19" i="2" s="1"/>
  <c r="AG70" i="18"/>
  <c r="BW70" i="18"/>
  <c r="AZ73" i="18"/>
  <c r="BG72" i="18"/>
  <c r="BC73" i="18"/>
  <c r="BJ72" i="18"/>
  <c r="BB73" i="18"/>
  <c r="BI72" i="18"/>
  <c r="BD75" i="18"/>
  <c r="BD14" i="19" s="1"/>
  <c r="BK73" i="18"/>
  <c r="BK75" i="18" s="1"/>
  <c r="X20" i="2" s="1"/>
  <c r="BA75" i="18"/>
  <c r="BA14" i="19" s="1"/>
  <c r="BH73" i="18"/>
  <c r="BH75" i="18" s="1"/>
  <c r="O20" i="2" s="1"/>
  <c r="AG72" i="1"/>
  <c r="BW72" i="1"/>
  <c r="BW75" i="1" l="1"/>
  <c r="BU75" i="1"/>
  <c r="AG73" i="1"/>
  <c r="AG75" i="1" s="1"/>
  <c r="AG77" i="1" s="1"/>
  <c r="I74" i="1"/>
  <c r="F78" i="1" s="1"/>
  <c r="BW71" i="18"/>
  <c r="BL72" i="18"/>
  <c r="I72" i="18" s="1"/>
  <c r="BU72" i="18" s="1"/>
  <c r="BW72" i="18" s="1"/>
  <c r="BA15" i="19"/>
  <c r="BH14" i="19"/>
  <c r="BD15" i="19"/>
  <c r="BK14" i="19"/>
  <c r="BC75" i="18"/>
  <c r="BC14" i="19" s="1"/>
  <c r="BJ73" i="18"/>
  <c r="BJ75" i="18" s="1"/>
  <c r="U20" i="2" s="1"/>
  <c r="BB75" i="18"/>
  <c r="BB14" i="19" s="1"/>
  <c r="BI73" i="18"/>
  <c r="BI75" i="18" s="1"/>
  <c r="R20" i="2" s="1"/>
  <c r="AZ75" i="18"/>
  <c r="AZ14" i="19" s="1"/>
  <c r="BG73" i="18"/>
  <c r="AG74" i="1" l="1"/>
  <c r="F90" i="1"/>
  <c r="D15" i="4" s="1"/>
  <c r="AG72" i="18"/>
  <c r="BL73" i="18"/>
  <c r="I73" i="18" s="1"/>
  <c r="BG75" i="18"/>
  <c r="L20" i="2" s="1"/>
  <c r="BB15" i="19"/>
  <c r="BI14" i="19"/>
  <c r="BA16" i="19"/>
  <c r="BH15" i="19"/>
  <c r="BG14" i="19"/>
  <c r="AZ15" i="19"/>
  <c r="BC15" i="19"/>
  <c r="BJ14" i="19"/>
  <c r="BD16" i="19"/>
  <c r="BK15" i="19"/>
  <c r="F92" i="1" l="1"/>
  <c r="AZ16" i="19"/>
  <c r="BG15" i="19"/>
  <c r="BB16" i="19"/>
  <c r="BI15" i="19"/>
  <c r="BA17" i="19"/>
  <c r="BH16" i="19"/>
  <c r="BD17" i="19"/>
  <c r="BK16" i="19"/>
  <c r="BU73" i="18"/>
  <c r="I74" i="18"/>
  <c r="BC16" i="19"/>
  <c r="BJ15" i="19"/>
  <c r="BL14" i="19"/>
  <c r="I14" i="19" s="1"/>
  <c r="F15" i="4" l="1"/>
  <c r="BL15" i="19"/>
  <c r="I15" i="19" s="1"/>
  <c r="BU15" i="19" s="1"/>
  <c r="AG15" i="19" s="1"/>
  <c r="BA18" i="19"/>
  <c r="BH17" i="19"/>
  <c r="BU14" i="19"/>
  <c r="AG74" i="18"/>
  <c r="F78" i="18"/>
  <c r="BD18" i="19"/>
  <c r="BK17" i="19"/>
  <c r="AZ17" i="19"/>
  <c r="BG16" i="19"/>
  <c r="BC17" i="19"/>
  <c r="BJ16" i="19"/>
  <c r="BW73" i="18"/>
  <c r="BW75" i="18" s="1"/>
  <c r="AG73" i="18"/>
  <c r="AG75" i="18" s="1"/>
  <c r="AG77" i="18" s="1"/>
  <c r="BU75" i="18"/>
  <c r="BB17" i="19"/>
  <c r="BI16" i="19"/>
  <c r="F90" i="18" l="1"/>
  <c r="BL16" i="19"/>
  <c r="I16" i="19" s="1"/>
  <c r="BU16" i="19" s="1"/>
  <c r="BW16" i="19" s="1"/>
  <c r="BW15" i="19"/>
  <c r="BC18" i="19"/>
  <c r="BJ17" i="19"/>
  <c r="BD19" i="19"/>
  <c r="BK18" i="19"/>
  <c r="AG14" i="19"/>
  <c r="BW14" i="19"/>
  <c r="AZ18" i="19"/>
  <c r="BG17" i="19"/>
  <c r="BB18" i="19"/>
  <c r="BI17" i="19"/>
  <c r="BA19" i="19"/>
  <c r="BH18" i="19"/>
  <c r="F92" i="18" l="1"/>
  <c r="D16" i="4"/>
  <c r="AG16" i="19"/>
  <c r="BL17" i="19"/>
  <c r="I17" i="19" s="1"/>
  <c r="BU17" i="19" s="1"/>
  <c r="BW17" i="19" s="1"/>
  <c r="BC19" i="19"/>
  <c r="BJ18" i="19"/>
  <c r="AZ19" i="19"/>
  <c r="BG18" i="19"/>
  <c r="BB19" i="19"/>
  <c r="BI18" i="19"/>
  <c r="BA20" i="19"/>
  <c r="BH19" i="19"/>
  <c r="BD20" i="19"/>
  <c r="BK19" i="19"/>
  <c r="AG17" i="19" l="1"/>
  <c r="E27" i="4"/>
  <c r="M29" i="4" s="1"/>
  <c r="F16" i="4"/>
  <c r="BD21" i="19"/>
  <c r="BK20" i="19"/>
  <c r="BB20" i="19"/>
  <c r="BI19" i="19"/>
  <c r="BA21" i="19"/>
  <c r="BH20" i="19"/>
  <c r="BL18" i="19"/>
  <c r="I18" i="19" s="1"/>
  <c r="BC20" i="19"/>
  <c r="BJ19" i="19"/>
  <c r="AZ20" i="19"/>
  <c r="BG19" i="19"/>
  <c r="BL19" i="19" l="1"/>
  <c r="I19" i="19" s="1"/>
  <c r="BU19" i="19" s="1"/>
  <c r="BW19" i="19" s="1"/>
  <c r="BU18" i="19"/>
  <c r="BB21" i="19"/>
  <c r="BI20" i="19"/>
  <c r="AZ21" i="19"/>
  <c r="BG20" i="19"/>
  <c r="BA22" i="19"/>
  <c r="BH21" i="19"/>
  <c r="BD22" i="19"/>
  <c r="BK21" i="19"/>
  <c r="BC21" i="19"/>
  <c r="BJ20" i="19"/>
  <c r="AG19" i="19" l="1"/>
  <c r="BA23" i="19"/>
  <c r="BH22" i="19"/>
  <c r="BB22" i="19"/>
  <c r="BI21" i="19"/>
  <c r="BL20" i="19"/>
  <c r="I20" i="19" s="1"/>
  <c r="BC22" i="19"/>
  <c r="BJ21" i="19"/>
  <c r="BD23" i="19"/>
  <c r="BK22" i="19"/>
  <c r="AZ22" i="19"/>
  <c r="BG21" i="19"/>
  <c r="AG18" i="19"/>
  <c r="BW18" i="19"/>
  <c r="BB23" i="19" l="1"/>
  <c r="BI22" i="19"/>
  <c r="BL21" i="19"/>
  <c r="I21" i="19" s="1"/>
  <c r="BU21" i="19" s="1"/>
  <c r="AZ23" i="19"/>
  <c r="BG22" i="19"/>
  <c r="BC23" i="19"/>
  <c r="BJ22" i="19"/>
  <c r="BD24" i="19"/>
  <c r="BK23" i="19"/>
  <c r="BU20" i="19"/>
  <c r="BA24" i="19"/>
  <c r="BH23" i="19"/>
  <c r="BW21" i="19" l="1"/>
  <c r="AG21" i="19"/>
  <c r="BA25" i="19"/>
  <c r="BH24" i="19"/>
  <c r="BD25" i="19"/>
  <c r="BK24" i="19"/>
  <c r="AG20" i="19"/>
  <c r="BW20" i="19"/>
  <c r="AZ24" i="19"/>
  <c r="BG23" i="19"/>
  <c r="BC24" i="19"/>
  <c r="BJ23" i="19"/>
  <c r="BL22" i="19"/>
  <c r="I22" i="19" s="1"/>
  <c r="BU22" i="19" s="1"/>
  <c r="BB24" i="19"/>
  <c r="BI23" i="19"/>
  <c r="BL23" i="19" l="1"/>
  <c r="I23" i="19" s="1"/>
  <c r="BU23" i="19" s="1"/>
  <c r="BA26" i="19"/>
  <c r="BH25" i="19"/>
  <c r="BC25" i="19"/>
  <c r="BJ24" i="19"/>
  <c r="AG22" i="19"/>
  <c r="BW22" i="19"/>
  <c r="AZ25" i="19"/>
  <c r="BG24" i="19"/>
  <c r="BB25" i="19"/>
  <c r="BI24" i="19"/>
  <c r="BD26" i="19"/>
  <c r="BK25" i="19"/>
  <c r="BC26" i="19" l="1"/>
  <c r="BJ25" i="19"/>
  <c r="BB26" i="19"/>
  <c r="BI25" i="19"/>
  <c r="BL24" i="19"/>
  <c r="I24" i="19" s="1"/>
  <c r="BU24" i="19" s="1"/>
  <c r="BA27" i="19"/>
  <c r="BH26" i="19"/>
  <c r="BD27" i="19"/>
  <c r="BK26" i="19"/>
  <c r="AZ26" i="19"/>
  <c r="BG25" i="19"/>
  <c r="BW23" i="19"/>
  <c r="AG23" i="19"/>
  <c r="BL25" i="19" l="1"/>
  <c r="I25" i="19" s="1"/>
  <c r="BU25" i="19" s="1"/>
  <c r="BW25" i="19" s="1"/>
  <c r="AZ27" i="19"/>
  <c r="BG26" i="19"/>
  <c r="BA28" i="19"/>
  <c r="BH27" i="19"/>
  <c r="BD28" i="19"/>
  <c r="BK27" i="19"/>
  <c r="BB27" i="19"/>
  <c r="BI26" i="19"/>
  <c r="BW24" i="19"/>
  <c r="AG24" i="19"/>
  <c r="BC27" i="19"/>
  <c r="BJ26" i="19"/>
  <c r="AG25" i="19" l="1"/>
  <c r="BA29" i="19"/>
  <c r="BH28" i="19"/>
  <c r="BL26" i="19"/>
  <c r="I26" i="19" s="1"/>
  <c r="BU26" i="19" s="1"/>
  <c r="BC28" i="19"/>
  <c r="BJ27" i="19"/>
  <c r="BB28" i="19"/>
  <c r="BI27" i="19"/>
  <c r="BD29" i="19"/>
  <c r="BK28" i="19"/>
  <c r="AZ28" i="19"/>
  <c r="BG27" i="19"/>
  <c r="BL27" i="19" l="1"/>
  <c r="I27" i="19" s="1"/>
  <c r="BU27" i="19" s="1"/>
  <c r="BW27" i="19" s="1"/>
  <c r="BD30" i="19"/>
  <c r="BK29" i="19"/>
  <c r="BC29" i="19"/>
  <c r="BJ28" i="19"/>
  <c r="BW26" i="19"/>
  <c r="AG26" i="19"/>
  <c r="AZ29" i="19"/>
  <c r="BG28" i="19"/>
  <c r="BB29" i="19"/>
  <c r="BI28" i="19"/>
  <c r="BA30" i="19"/>
  <c r="BH29" i="19"/>
  <c r="AG27" i="19" l="1"/>
  <c r="BL28" i="19"/>
  <c r="I28" i="19" s="1"/>
  <c r="BU28" i="19" s="1"/>
  <c r="BW28" i="19" s="1"/>
  <c r="AZ30" i="19"/>
  <c r="BG29" i="19"/>
  <c r="BC30" i="19"/>
  <c r="BJ29" i="19"/>
  <c r="BA31" i="19"/>
  <c r="BH30" i="19"/>
  <c r="BB30" i="19"/>
  <c r="BI29" i="19"/>
  <c r="BD31" i="19"/>
  <c r="BK30" i="19"/>
  <c r="AG28" i="19" l="1"/>
  <c r="BL29" i="19"/>
  <c r="I29" i="19" s="1"/>
  <c r="BU29" i="19" s="1"/>
  <c r="BW29" i="19" s="1"/>
  <c r="BD32" i="19"/>
  <c r="BK31" i="19"/>
  <c r="BA32" i="19"/>
  <c r="BH31" i="19"/>
  <c r="AZ31" i="19"/>
  <c r="BG30" i="19"/>
  <c r="BB31" i="19"/>
  <c r="BI30" i="19"/>
  <c r="BC31" i="19"/>
  <c r="BJ30" i="19"/>
  <c r="AG29" i="19" l="1"/>
  <c r="BL30" i="19"/>
  <c r="I30" i="19" s="1"/>
  <c r="BU30" i="19" s="1"/>
  <c r="BC32" i="19"/>
  <c r="BJ31" i="19"/>
  <c r="AZ32" i="19"/>
  <c r="BG31" i="19"/>
  <c r="BD33" i="19"/>
  <c r="BK32" i="19"/>
  <c r="BB32" i="19"/>
  <c r="BI31" i="19"/>
  <c r="BA33" i="19"/>
  <c r="BH32" i="19"/>
  <c r="BB33" i="19" l="1"/>
  <c r="BI32" i="19"/>
  <c r="AZ33" i="19"/>
  <c r="BG32" i="19"/>
  <c r="BA34" i="19"/>
  <c r="BH33" i="19"/>
  <c r="BD34" i="19"/>
  <c r="BK33" i="19"/>
  <c r="BC33" i="19"/>
  <c r="BJ32" i="19"/>
  <c r="BL31" i="19"/>
  <c r="I31" i="19" s="1"/>
  <c r="BU31" i="19" s="1"/>
  <c r="AG30" i="19"/>
  <c r="BW30" i="19"/>
  <c r="BL32" i="19" l="1"/>
  <c r="I32" i="19" s="1"/>
  <c r="BU32" i="19" s="1"/>
  <c r="BW32" i="19" s="1"/>
  <c r="AG31" i="19"/>
  <c r="BW31" i="19"/>
  <c r="BD35" i="19"/>
  <c r="BK34" i="19"/>
  <c r="AZ34" i="19"/>
  <c r="BG33" i="19"/>
  <c r="BC34" i="19"/>
  <c r="BJ33" i="19"/>
  <c r="BA35" i="19"/>
  <c r="BH34" i="19"/>
  <c r="BB34" i="19"/>
  <c r="BI33" i="19"/>
  <c r="AG32" i="19" l="1"/>
  <c r="BL33" i="19"/>
  <c r="I33" i="19" s="1"/>
  <c r="BU33" i="19" s="1"/>
  <c r="BW33" i="19" s="1"/>
  <c r="BH35" i="19"/>
  <c r="BA36" i="19"/>
  <c r="AZ35" i="19"/>
  <c r="BG34" i="19"/>
  <c r="BB35" i="19"/>
  <c r="BI34" i="19"/>
  <c r="BC35" i="19"/>
  <c r="BJ34" i="19"/>
  <c r="BD36" i="19"/>
  <c r="BK35" i="19"/>
  <c r="AG33" i="19" l="1"/>
  <c r="BA37" i="19"/>
  <c r="BH36" i="19"/>
  <c r="BD37" i="19"/>
  <c r="BK36" i="19"/>
  <c r="BB36" i="19"/>
  <c r="BI35" i="19"/>
  <c r="BL34" i="19"/>
  <c r="I34" i="19" s="1"/>
  <c r="BU34" i="19" s="1"/>
  <c r="BC36" i="19"/>
  <c r="BJ35" i="19"/>
  <c r="AZ36" i="19"/>
  <c r="BG35" i="19"/>
  <c r="BL35" i="19" l="1"/>
  <c r="I35" i="19" s="1"/>
  <c r="BU35" i="19" s="1"/>
  <c r="BW35" i="19" s="1"/>
  <c r="BW34" i="19"/>
  <c r="AG34" i="19"/>
  <c r="BC37" i="19"/>
  <c r="BJ36" i="19"/>
  <c r="BD38" i="19"/>
  <c r="BK37" i="19"/>
  <c r="AZ37" i="19"/>
  <c r="BG36" i="19"/>
  <c r="BB37" i="19"/>
  <c r="BI36" i="19"/>
  <c r="BA38" i="19"/>
  <c r="BH37" i="19"/>
  <c r="AG35" i="19" l="1"/>
  <c r="BB38" i="19"/>
  <c r="BI37" i="19"/>
  <c r="BD39" i="19"/>
  <c r="BK38" i="19"/>
  <c r="BC38" i="19"/>
  <c r="BJ37" i="19"/>
  <c r="BL36" i="19"/>
  <c r="I36" i="19" s="1"/>
  <c r="BU36" i="19" s="1"/>
  <c r="BA39" i="19"/>
  <c r="BH38" i="19"/>
  <c r="AZ38" i="19"/>
  <c r="BG37" i="19"/>
  <c r="BL37" i="19" l="1"/>
  <c r="I37" i="19" s="1"/>
  <c r="BU37" i="19" s="1"/>
  <c r="BW37" i="19" s="1"/>
  <c r="AG36" i="19"/>
  <c r="BW36" i="19"/>
  <c r="BD40" i="19"/>
  <c r="BK39" i="19"/>
  <c r="BA40" i="19"/>
  <c r="BH39" i="19"/>
  <c r="AZ39" i="19"/>
  <c r="BG38" i="19"/>
  <c r="BC39" i="19"/>
  <c r="BJ38" i="19"/>
  <c r="BB39" i="19"/>
  <c r="BI38" i="19"/>
  <c r="AG37" i="19" l="1"/>
  <c r="BL38" i="19"/>
  <c r="I38" i="19" s="1"/>
  <c r="BU38" i="19" s="1"/>
  <c r="BC40" i="19"/>
  <c r="BJ39" i="19"/>
  <c r="BA41" i="19"/>
  <c r="BH40" i="19"/>
  <c r="BB40" i="19"/>
  <c r="BI39" i="19"/>
  <c r="AZ40" i="19"/>
  <c r="BG39" i="19"/>
  <c r="BD41" i="19"/>
  <c r="BK40" i="19"/>
  <c r="BL39" i="19" l="1"/>
  <c r="I39" i="19" s="1"/>
  <c r="BU39" i="19" s="1"/>
  <c r="BW39" i="19" s="1"/>
  <c r="AZ41" i="19"/>
  <c r="BG40" i="19"/>
  <c r="BA42" i="19"/>
  <c r="BH41" i="19"/>
  <c r="BD42" i="19"/>
  <c r="BK41" i="19"/>
  <c r="BB41" i="19"/>
  <c r="BI40" i="19"/>
  <c r="BC41" i="19"/>
  <c r="BJ40" i="19"/>
  <c r="AG38" i="19"/>
  <c r="BW38" i="19"/>
  <c r="AG39" i="19" l="1"/>
  <c r="BL40" i="19"/>
  <c r="I40" i="19" s="1"/>
  <c r="BU40" i="19" s="1"/>
  <c r="BC42" i="19"/>
  <c r="BJ41" i="19"/>
  <c r="BD43" i="19"/>
  <c r="BK42" i="19"/>
  <c r="AZ42" i="19"/>
  <c r="BG41" i="19"/>
  <c r="BB42" i="19"/>
  <c r="BI41" i="19"/>
  <c r="BA43" i="19"/>
  <c r="BH42" i="19"/>
  <c r="BB43" i="19" l="1"/>
  <c r="BI42" i="19"/>
  <c r="BD44" i="19"/>
  <c r="BK43" i="19"/>
  <c r="BL41" i="19"/>
  <c r="I41" i="19" s="1"/>
  <c r="BU41" i="19" s="1"/>
  <c r="BA44" i="19"/>
  <c r="BH43" i="19"/>
  <c r="AZ43" i="19"/>
  <c r="BG42" i="19"/>
  <c r="BC43" i="19"/>
  <c r="BJ42" i="19"/>
  <c r="AG40" i="19"/>
  <c r="BW40" i="19"/>
  <c r="BL42" i="19" l="1"/>
  <c r="I42" i="19" s="1"/>
  <c r="BU42" i="19" s="1"/>
  <c r="BW42" i="19" s="1"/>
  <c r="BD45" i="19"/>
  <c r="BK44" i="19"/>
  <c r="AZ44" i="19"/>
  <c r="BG43" i="19"/>
  <c r="BC44" i="19"/>
  <c r="BJ43" i="19"/>
  <c r="BA45" i="19"/>
  <c r="BH44" i="19"/>
  <c r="BW41" i="19"/>
  <c r="AG41" i="19"/>
  <c r="BB44" i="19"/>
  <c r="BI43" i="19"/>
  <c r="AG42" i="19" l="1"/>
  <c r="BL43" i="19"/>
  <c r="I43" i="19" s="1"/>
  <c r="BU43" i="19" s="1"/>
  <c r="BA46" i="19"/>
  <c r="BH45" i="19"/>
  <c r="AZ45" i="19"/>
  <c r="BG44" i="19"/>
  <c r="BB45" i="19"/>
  <c r="BI44" i="19"/>
  <c r="BC45" i="19"/>
  <c r="BJ44" i="19"/>
  <c r="BD46" i="19"/>
  <c r="BK45" i="19"/>
  <c r="BD47" i="19" l="1"/>
  <c r="BK46" i="19"/>
  <c r="BC46" i="19"/>
  <c r="BJ45" i="19"/>
  <c r="AZ46" i="19"/>
  <c r="BG45" i="19"/>
  <c r="BB46" i="19"/>
  <c r="BI45" i="19"/>
  <c r="BA47" i="19"/>
  <c r="BH46" i="19"/>
  <c r="BL44" i="19"/>
  <c r="I44" i="19" s="1"/>
  <c r="BU44" i="19" s="1"/>
  <c r="BW43" i="19"/>
  <c r="AG43" i="19"/>
  <c r="BW44" i="19" l="1"/>
  <c r="AG44" i="19"/>
  <c r="BB47" i="19"/>
  <c r="BI46" i="19"/>
  <c r="BC47" i="19"/>
  <c r="BJ46" i="19"/>
  <c r="BL45" i="19"/>
  <c r="I45" i="19" s="1"/>
  <c r="BU45" i="19" s="1"/>
  <c r="BA48" i="19"/>
  <c r="BH47" i="19"/>
  <c r="AZ47" i="19"/>
  <c r="BG46" i="19"/>
  <c r="BD48" i="19"/>
  <c r="BK47" i="19"/>
  <c r="BL46" i="19" l="1"/>
  <c r="I46" i="19" s="1"/>
  <c r="BU46" i="19" s="1"/>
  <c r="BW46" i="19" s="1"/>
  <c r="AG45" i="19"/>
  <c r="BW45" i="19"/>
  <c r="BB48" i="19"/>
  <c r="BI47" i="19"/>
  <c r="BD49" i="19"/>
  <c r="BK48" i="19"/>
  <c r="BA49" i="19"/>
  <c r="BH48" i="19"/>
  <c r="AZ48" i="19"/>
  <c r="BG47" i="19"/>
  <c r="BC48" i="19"/>
  <c r="BJ47" i="19"/>
  <c r="AG46" i="19" l="1"/>
  <c r="BL47" i="19"/>
  <c r="I47" i="19" s="1"/>
  <c r="BU47" i="19" s="1"/>
  <c r="BW47" i="19" s="1"/>
  <c r="AZ49" i="19"/>
  <c r="BG48" i="19"/>
  <c r="BD50" i="19"/>
  <c r="BK49" i="19"/>
  <c r="BC49" i="19"/>
  <c r="BJ48" i="19"/>
  <c r="BA50" i="19"/>
  <c r="BH49" i="19"/>
  <c r="BB49" i="19"/>
  <c r="BI48" i="19"/>
  <c r="AG47" i="19" l="1"/>
  <c r="BL48" i="19"/>
  <c r="I48" i="19" s="1"/>
  <c r="BU48" i="19" s="1"/>
  <c r="BB50" i="19"/>
  <c r="BI49" i="19"/>
  <c r="BC50" i="19"/>
  <c r="BJ49" i="19"/>
  <c r="AZ50" i="19"/>
  <c r="BG49" i="19"/>
  <c r="BA51" i="19"/>
  <c r="BH50" i="19"/>
  <c r="BD51" i="19"/>
  <c r="BK50" i="19"/>
  <c r="BA52" i="19" l="1"/>
  <c r="BH51" i="19"/>
  <c r="BC51" i="19"/>
  <c r="BJ50" i="19"/>
  <c r="BL49" i="19"/>
  <c r="I49" i="19" s="1"/>
  <c r="BU49" i="19" s="1"/>
  <c r="BD52" i="19"/>
  <c r="BK51" i="19"/>
  <c r="AZ51" i="19"/>
  <c r="BG50" i="19"/>
  <c r="BB51" i="19"/>
  <c r="BI50" i="19"/>
  <c r="BW48" i="19"/>
  <c r="AG48" i="19"/>
  <c r="BC52" i="19" l="1"/>
  <c r="BJ51" i="19"/>
  <c r="AZ52" i="19"/>
  <c r="BG51" i="19"/>
  <c r="BB52" i="19"/>
  <c r="BI51" i="19"/>
  <c r="BD53" i="19"/>
  <c r="BK52" i="19"/>
  <c r="BL50" i="19"/>
  <c r="I50" i="19" s="1"/>
  <c r="BU50" i="19" s="1"/>
  <c r="BW49" i="19"/>
  <c r="AG49" i="19"/>
  <c r="BA53" i="19"/>
  <c r="BH52" i="19"/>
  <c r="BL51" i="19" l="1"/>
  <c r="I51" i="19" s="1"/>
  <c r="BU51" i="19" s="1"/>
  <c r="BW51" i="19" s="1"/>
  <c r="BD54" i="19"/>
  <c r="BK53" i="19"/>
  <c r="AZ53" i="19"/>
  <c r="BG52" i="19"/>
  <c r="BA54" i="19"/>
  <c r="BH53" i="19"/>
  <c r="AG50" i="19"/>
  <c r="BW50" i="19"/>
  <c r="BB53" i="19"/>
  <c r="BI52" i="19"/>
  <c r="BC53" i="19"/>
  <c r="BJ52" i="19"/>
  <c r="AG51" i="19" l="1"/>
  <c r="BB54" i="19"/>
  <c r="BI53" i="19"/>
  <c r="BA55" i="19"/>
  <c r="BH54" i="19"/>
  <c r="BD55" i="19"/>
  <c r="BK54" i="19"/>
  <c r="BL52" i="19"/>
  <c r="I52" i="19" s="1"/>
  <c r="BU52" i="19" s="1"/>
  <c r="BC54" i="19"/>
  <c r="BJ53" i="19"/>
  <c r="AZ54" i="19"/>
  <c r="BG53" i="19"/>
  <c r="BL53" i="19" l="1"/>
  <c r="I53" i="19" s="1"/>
  <c r="BU53" i="19" s="1"/>
  <c r="BW53" i="19" s="1"/>
  <c r="BW52" i="19"/>
  <c r="AG52" i="19"/>
  <c r="BA56" i="19"/>
  <c r="BH55" i="19"/>
  <c r="BC55" i="19"/>
  <c r="BJ54" i="19"/>
  <c r="AZ55" i="19"/>
  <c r="BG54" i="19"/>
  <c r="BD56" i="19"/>
  <c r="BK55" i="19"/>
  <c r="BB55" i="19"/>
  <c r="BI54" i="19"/>
  <c r="AG53" i="19" l="1"/>
  <c r="BL54" i="19"/>
  <c r="I54" i="19" s="1"/>
  <c r="BU54" i="19" s="1"/>
  <c r="AG54" i="19" s="1"/>
  <c r="BD57" i="19"/>
  <c r="BK56" i="19"/>
  <c r="BC56" i="19"/>
  <c r="BJ55" i="19"/>
  <c r="BB56" i="19"/>
  <c r="BI55" i="19"/>
  <c r="AZ56" i="19"/>
  <c r="BG55" i="19"/>
  <c r="BA57" i="19"/>
  <c r="BH56" i="19"/>
  <c r="BL55" i="19" l="1"/>
  <c r="I55" i="19" s="1"/>
  <c r="BU55" i="19" s="1"/>
  <c r="BW55" i="19" s="1"/>
  <c r="BW54" i="19"/>
  <c r="BA58" i="19"/>
  <c r="BH57" i="19"/>
  <c r="BB57" i="19"/>
  <c r="BI56" i="19"/>
  <c r="BC57" i="19"/>
  <c r="BJ56" i="19"/>
  <c r="AZ57" i="19"/>
  <c r="BG56" i="19"/>
  <c r="BD58" i="19"/>
  <c r="BK57" i="19"/>
  <c r="AG55" i="19" l="1"/>
  <c r="BD59" i="19"/>
  <c r="BK58" i="19"/>
  <c r="BB58" i="19"/>
  <c r="BI57" i="19"/>
  <c r="BL56" i="19"/>
  <c r="I56" i="19" s="1"/>
  <c r="BU56" i="19" s="1"/>
  <c r="AZ58" i="19"/>
  <c r="BG57" i="19"/>
  <c r="BC58" i="19"/>
  <c r="BJ57" i="19"/>
  <c r="BA59" i="19"/>
  <c r="BH58" i="19"/>
  <c r="BL57" i="19" l="1"/>
  <c r="I57" i="19" s="1"/>
  <c r="BU57" i="19" s="1"/>
  <c r="BB59" i="19"/>
  <c r="BI58" i="19"/>
  <c r="BA60" i="19"/>
  <c r="BH59" i="19"/>
  <c r="AZ59" i="19"/>
  <c r="BG58" i="19"/>
  <c r="BC59" i="19"/>
  <c r="BJ58" i="19"/>
  <c r="BW56" i="19"/>
  <c r="AG56" i="19"/>
  <c r="BD60" i="19"/>
  <c r="BK59" i="19"/>
  <c r="BL58" i="19" l="1"/>
  <c r="I58" i="19" s="1"/>
  <c r="BU58" i="19" s="1"/>
  <c r="BW58" i="19" s="1"/>
  <c r="AZ60" i="19"/>
  <c r="BG59" i="19"/>
  <c r="BB60" i="19"/>
  <c r="BI59" i="19"/>
  <c r="BD61" i="19"/>
  <c r="BK60" i="19"/>
  <c r="BC60" i="19"/>
  <c r="BJ59" i="19"/>
  <c r="BA61" i="19"/>
  <c r="BH60" i="19"/>
  <c r="AG57" i="19"/>
  <c r="BW57" i="19"/>
  <c r="AG58" i="19" l="1"/>
  <c r="BC61" i="19"/>
  <c r="BJ60" i="19"/>
  <c r="BB61" i="19"/>
  <c r="BI60" i="19"/>
  <c r="BL59" i="19"/>
  <c r="I59" i="19" s="1"/>
  <c r="BU59" i="19" s="1"/>
  <c r="BA62" i="19"/>
  <c r="BH61" i="19"/>
  <c r="BD62" i="19"/>
  <c r="BK61" i="19"/>
  <c r="AZ61" i="19"/>
  <c r="BG60" i="19"/>
  <c r="BB62" i="19" l="1"/>
  <c r="BI61" i="19"/>
  <c r="BL60" i="19"/>
  <c r="I60" i="19" s="1"/>
  <c r="BU60" i="19" s="1"/>
  <c r="AZ62" i="19"/>
  <c r="BG61" i="19"/>
  <c r="BA63" i="19"/>
  <c r="BH62" i="19"/>
  <c r="BD63" i="19"/>
  <c r="BK62" i="19"/>
  <c r="BW59" i="19"/>
  <c r="AG59" i="19"/>
  <c r="BC62" i="19"/>
  <c r="BJ61" i="19"/>
  <c r="BC63" i="19" l="1"/>
  <c r="BJ62" i="19"/>
  <c r="BD64" i="19"/>
  <c r="BK63" i="19"/>
  <c r="AZ63" i="19"/>
  <c r="BG62" i="19"/>
  <c r="BW60" i="19"/>
  <c r="AG60" i="19"/>
  <c r="BA64" i="19"/>
  <c r="BH63" i="19"/>
  <c r="BL61" i="19"/>
  <c r="I61" i="19" s="1"/>
  <c r="BU61" i="19" s="1"/>
  <c r="BB63" i="19"/>
  <c r="BI62" i="19"/>
  <c r="BW61" i="19" l="1"/>
  <c r="AG61" i="19"/>
  <c r="BD65" i="19"/>
  <c r="BK64" i="19"/>
  <c r="BB64" i="19"/>
  <c r="BI63" i="19"/>
  <c r="BL62" i="19"/>
  <c r="I62" i="19" s="1"/>
  <c r="BU62" i="19" s="1"/>
  <c r="BA65" i="19"/>
  <c r="BH64" i="19"/>
  <c r="AZ64" i="19"/>
  <c r="BG63" i="19"/>
  <c r="BC64" i="19"/>
  <c r="BJ63" i="19"/>
  <c r="BB65" i="19" l="1"/>
  <c r="BI64" i="19"/>
  <c r="BC65" i="19"/>
  <c r="BJ64" i="19"/>
  <c r="BA66" i="19"/>
  <c r="BH65" i="19"/>
  <c r="BL63" i="19"/>
  <c r="I63" i="19" s="1"/>
  <c r="BU63" i="19" s="1"/>
  <c r="AG62" i="19"/>
  <c r="BW62" i="19"/>
  <c r="BD66" i="19"/>
  <c r="BK65" i="19"/>
  <c r="AZ65" i="19"/>
  <c r="BG64" i="19"/>
  <c r="BL64" i="19" l="1"/>
  <c r="I64" i="19" s="1"/>
  <c r="BU64" i="19" s="1"/>
  <c r="BW64" i="19" s="1"/>
  <c r="BA67" i="19"/>
  <c r="BH66" i="19"/>
  <c r="BB66" i="19"/>
  <c r="BI65" i="19"/>
  <c r="AZ66" i="19"/>
  <c r="BG65" i="19"/>
  <c r="BW63" i="19"/>
  <c r="AG63" i="19"/>
  <c r="BC66" i="19"/>
  <c r="BJ65" i="19"/>
  <c r="BD67" i="19"/>
  <c r="BK66" i="19"/>
  <c r="AG64" i="19" l="1"/>
  <c r="BD68" i="19"/>
  <c r="BK67" i="19"/>
  <c r="BB67" i="19"/>
  <c r="BI66" i="19"/>
  <c r="BL65" i="19"/>
  <c r="I65" i="19" s="1"/>
  <c r="BU65" i="19" s="1"/>
  <c r="BC67" i="19"/>
  <c r="BJ66" i="19"/>
  <c r="AZ67" i="19"/>
  <c r="BG66" i="19"/>
  <c r="BA68" i="19"/>
  <c r="BH67" i="19"/>
  <c r="BL66" i="19" l="1"/>
  <c r="I66" i="19" s="1"/>
  <c r="BU66" i="19" s="1"/>
  <c r="BW66" i="19" s="1"/>
  <c r="BW65" i="19"/>
  <c r="AG65" i="19"/>
  <c r="BD69" i="19"/>
  <c r="BK68" i="19"/>
  <c r="AZ68" i="19"/>
  <c r="BG67" i="19"/>
  <c r="BB68" i="19"/>
  <c r="BI67" i="19"/>
  <c r="BA69" i="19"/>
  <c r="BH68" i="19"/>
  <c r="BC68" i="19"/>
  <c r="BJ67" i="19"/>
  <c r="BL67" i="19" l="1"/>
  <c r="I67" i="19" s="1"/>
  <c r="BU67" i="19" s="1"/>
  <c r="AG67" i="19" s="1"/>
  <c r="AG66" i="19"/>
  <c r="BA70" i="19"/>
  <c r="BH69" i="19"/>
  <c r="AZ69" i="19"/>
  <c r="BG68" i="19"/>
  <c r="BC69" i="19"/>
  <c r="BJ68" i="19"/>
  <c r="BB69" i="19"/>
  <c r="BI68" i="19"/>
  <c r="BD70" i="19"/>
  <c r="BK69" i="19"/>
  <c r="BW67" i="19" l="1"/>
  <c r="BD71" i="19"/>
  <c r="BK70" i="19"/>
  <c r="BC70" i="19"/>
  <c r="BJ69" i="19"/>
  <c r="BA71" i="19"/>
  <c r="BH70" i="19"/>
  <c r="BB70" i="19"/>
  <c r="BI69" i="19"/>
  <c r="AZ70" i="19"/>
  <c r="BG69" i="19"/>
  <c r="BL68" i="19"/>
  <c r="I68" i="19" s="1"/>
  <c r="BU68" i="19" s="1"/>
  <c r="AZ71" i="19" l="1"/>
  <c r="BG70" i="19"/>
  <c r="BA72" i="19"/>
  <c r="BH71" i="19"/>
  <c r="BD72" i="19"/>
  <c r="BK71" i="19"/>
  <c r="BW68" i="19"/>
  <c r="AG68" i="19"/>
  <c r="BB71" i="19"/>
  <c r="BI70" i="19"/>
  <c r="BC71" i="19"/>
  <c r="BJ70" i="19"/>
  <c r="BL69" i="19"/>
  <c r="I69" i="19" s="1"/>
  <c r="BU69" i="19" s="1"/>
  <c r="BC72" i="19" l="1"/>
  <c r="BJ71" i="19"/>
  <c r="BA73" i="19"/>
  <c r="BH72" i="19"/>
  <c r="BL70" i="19"/>
  <c r="I70" i="19" s="1"/>
  <c r="BU70" i="19" s="1"/>
  <c r="AG69" i="19"/>
  <c r="BW69" i="19"/>
  <c r="BB72" i="19"/>
  <c r="BI71" i="19"/>
  <c r="BD73" i="19"/>
  <c r="BK72" i="19"/>
  <c r="AZ72" i="19"/>
  <c r="BG71" i="19"/>
  <c r="BL71" i="19" l="1"/>
  <c r="I71" i="19" s="1"/>
  <c r="BU71" i="19" s="1"/>
  <c r="BW71" i="19" s="1"/>
  <c r="AG70" i="19"/>
  <c r="BW70" i="19"/>
  <c r="BC73" i="19"/>
  <c r="BJ72" i="19"/>
  <c r="AZ73" i="19"/>
  <c r="BG72" i="19"/>
  <c r="BB73" i="19"/>
  <c r="BI72" i="19"/>
  <c r="BA75" i="19"/>
  <c r="BA14" i="20" s="1"/>
  <c r="BH73" i="19"/>
  <c r="BH75" i="19" s="1"/>
  <c r="O21" i="2" s="1"/>
  <c r="BD75" i="19"/>
  <c r="BD14" i="20" s="1"/>
  <c r="BK73" i="19"/>
  <c r="BK75" i="19" s="1"/>
  <c r="X21" i="2" s="1"/>
  <c r="AG71" i="19" l="1"/>
  <c r="BL72" i="19"/>
  <c r="I72" i="19" s="1"/>
  <c r="BU72" i="19" s="1"/>
  <c r="BW72" i="19" s="1"/>
  <c r="BA15" i="20"/>
  <c r="BH14" i="20"/>
  <c r="AZ75" i="19"/>
  <c r="AZ14" i="20" s="1"/>
  <c r="BG73" i="19"/>
  <c r="BD15" i="20"/>
  <c r="BK14" i="20"/>
  <c r="BB75" i="19"/>
  <c r="BB14" i="20" s="1"/>
  <c r="BI73" i="19"/>
  <c r="BI75" i="19" s="1"/>
  <c r="R21" i="2" s="1"/>
  <c r="BC75" i="19"/>
  <c r="BC14" i="20" s="1"/>
  <c r="BJ73" i="19"/>
  <c r="BJ75" i="19" s="1"/>
  <c r="U21" i="2" s="1"/>
  <c r="AG72" i="19" l="1"/>
  <c r="BL73" i="19"/>
  <c r="I73" i="19" s="1"/>
  <c r="BG75" i="19"/>
  <c r="L21" i="2" s="1"/>
  <c r="BC15" i="20"/>
  <c r="BJ14" i="20"/>
  <c r="BD16" i="20"/>
  <c r="BK15" i="20"/>
  <c r="BA16" i="20"/>
  <c r="BH15" i="20"/>
  <c r="BB15" i="20"/>
  <c r="BI14" i="20"/>
  <c r="AZ15" i="20"/>
  <c r="BG14" i="20"/>
  <c r="AZ16" i="20" l="1"/>
  <c r="BG15" i="20"/>
  <c r="BA17" i="20"/>
  <c r="BH16" i="20"/>
  <c r="BC16" i="20"/>
  <c r="BJ15" i="20"/>
  <c r="BB16" i="20"/>
  <c r="BI15" i="20"/>
  <c r="BD17" i="20"/>
  <c r="BK16" i="20"/>
  <c r="BU73" i="19"/>
  <c r="I74" i="19"/>
  <c r="BL14" i="20"/>
  <c r="I14" i="20" s="1"/>
  <c r="BU14" i="20" l="1"/>
  <c r="BD18" i="20"/>
  <c r="BK17" i="20"/>
  <c r="BA18" i="20"/>
  <c r="BH17" i="20"/>
  <c r="AG74" i="19"/>
  <c r="F78" i="19"/>
  <c r="BL15" i="20"/>
  <c r="I15" i="20" s="1"/>
  <c r="BU15" i="20" s="1"/>
  <c r="AG73" i="19"/>
  <c r="AG75" i="19" s="1"/>
  <c r="AG77" i="19" s="1"/>
  <c r="BW73" i="19"/>
  <c r="BW75" i="19" s="1"/>
  <c r="BU75" i="19"/>
  <c r="BB17" i="20"/>
  <c r="BI16" i="20"/>
  <c r="BC17" i="20"/>
  <c r="BJ16" i="20"/>
  <c r="AZ17" i="20"/>
  <c r="BG16" i="20"/>
  <c r="F90" i="19" l="1"/>
  <c r="BL16" i="20"/>
  <c r="I16" i="20" s="1"/>
  <c r="BU16" i="20" s="1"/>
  <c r="BW16" i="20" s="1"/>
  <c r="BC18" i="20"/>
  <c r="BJ17" i="20"/>
  <c r="BD19" i="20"/>
  <c r="BK18" i="20"/>
  <c r="AZ18" i="20"/>
  <c r="BG17" i="20"/>
  <c r="BB18" i="20"/>
  <c r="BI17" i="20"/>
  <c r="BW15" i="20"/>
  <c r="AG15" i="20"/>
  <c r="BA19" i="20"/>
  <c r="BH18" i="20"/>
  <c r="AG14" i="20"/>
  <c r="BW14" i="20"/>
  <c r="F92" i="19" l="1"/>
  <c r="D17" i="4"/>
  <c r="AG16" i="20"/>
  <c r="BL17" i="20"/>
  <c r="I17" i="20" s="1"/>
  <c r="BD20" i="20"/>
  <c r="BK19" i="20"/>
  <c r="BA20" i="20"/>
  <c r="BH19" i="20"/>
  <c r="AZ19" i="20"/>
  <c r="BG18" i="20"/>
  <c r="BB19" i="20"/>
  <c r="BI18" i="20"/>
  <c r="BC19" i="20"/>
  <c r="BJ18" i="20"/>
  <c r="F17" i="4" l="1"/>
  <c r="BC20" i="20"/>
  <c r="BJ19" i="20"/>
  <c r="BL18" i="20"/>
  <c r="I18" i="20" s="1"/>
  <c r="BU18" i="20" s="1"/>
  <c r="AZ20" i="20"/>
  <c r="BG19" i="20"/>
  <c r="BB20" i="20"/>
  <c r="BI19" i="20"/>
  <c r="BD21" i="20"/>
  <c r="BK20" i="20"/>
  <c r="BA21" i="20"/>
  <c r="BH20" i="20"/>
  <c r="BU17" i="20"/>
  <c r="BA22" i="20" l="1"/>
  <c r="BH21" i="20"/>
  <c r="BB21" i="20"/>
  <c r="BI20" i="20"/>
  <c r="AG18" i="20"/>
  <c r="BW18" i="20"/>
  <c r="BL19" i="20"/>
  <c r="I19" i="20" s="1"/>
  <c r="BW17" i="20"/>
  <c r="AG17" i="20"/>
  <c r="BD22" i="20"/>
  <c r="BK21" i="20"/>
  <c r="AZ21" i="20"/>
  <c r="BG20" i="20"/>
  <c r="BC21" i="20"/>
  <c r="BJ20" i="20"/>
  <c r="BC22" i="20" l="1"/>
  <c r="BJ21" i="20"/>
  <c r="BD23" i="20"/>
  <c r="BK22" i="20"/>
  <c r="BU19" i="20"/>
  <c r="BB22" i="20"/>
  <c r="BI21" i="20"/>
  <c r="BL20" i="20"/>
  <c r="I20" i="20" s="1"/>
  <c r="BU20" i="20" s="1"/>
  <c r="AZ22" i="20"/>
  <c r="BG21" i="20"/>
  <c r="BA23" i="20"/>
  <c r="BH22" i="20"/>
  <c r="BL21" i="20" l="1"/>
  <c r="I21" i="20" s="1"/>
  <c r="BU21" i="20" s="1"/>
  <c r="BW21" i="20" s="1"/>
  <c r="BD24" i="20"/>
  <c r="BK23" i="20"/>
  <c r="BB23" i="20"/>
  <c r="BI22" i="20"/>
  <c r="AZ23" i="20"/>
  <c r="BG22" i="20"/>
  <c r="BA24" i="20"/>
  <c r="BH23" i="20"/>
  <c r="BW20" i="20"/>
  <c r="AG20" i="20"/>
  <c r="AG19" i="20"/>
  <c r="BW19" i="20"/>
  <c r="BC23" i="20"/>
  <c r="BJ22" i="20"/>
  <c r="AG21" i="20" l="1"/>
  <c r="BL22" i="20"/>
  <c r="I22" i="20" s="1"/>
  <c r="BU22" i="20" s="1"/>
  <c r="BW22" i="20" s="1"/>
  <c r="AZ24" i="20"/>
  <c r="BG23" i="20"/>
  <c r="BD25" i="20"/>
  <c r="BK24" i="20"/>
  <c r="BA25" i="20"/>
  <c r="BH24" i="20"/>
  <c r="BC24" i="20"/>
  <c r="BJ23" i="20"/>
  <c r="BB24" i="20"/>
  <c r="BI23" i="20"/>
  <c r="AG22" i="20" l="1"/>
  <c r="BC25" i="20"/>
  <c r="BJ24" i="20"/>
  <c r="BD26" i="20"/>
  <c r="BK25" i="20"/>
  <c r="BB25" i="20"/>
  <c r="BI24" i="20"/>
  <c r="BA26" i="20"/>
  <c r="BH25" i="20"/>
  <c r="BL23" i="20"/>
  <c r="I23" i="20" s="1"/>
  <c r="BU23" i="20" s="1"/>
  <c r="AZ25" i="20"/>
  <c r="BG24" i="20"/>
  <c r="BL24" i="20" l="1"/>
  <c r="I24" i="20" s="1"/>
  <c r="BU24" i="20" s="1"/>
  <c r="BA27" i="20"/>
  <c r="BH26" i="20"/>
  <c r="BD27" i="20"/>
  <c r="BK26" i="20"/>
  <c r="AZ26" i="20"/>
  <c r="BG25" i="20"/>
  <c r="AG23" i="20"/>
  <c r="BW23" i="20"/>
  <c r="BB26" i="20"/>
  <c r="BI25" i="20"/>
  <c r="BC26" i="20"/>
  <c r="BJ25" i="20"/>
  <c r="BL25" i="20" l="1"/>
  <c r="I25" i="20" s="1"/>
  <c r="BU25" i="20" s="1"/>
  <c r="BW25" i="20" s="1"/>
  <c r="BB27" i="20"/>
  <c r="BI26" i="20"/>
  <c r="BD28" i="20"/>
  <c r="BK27" i="20"/>
  <c r="AZ27" i="20"/>
  <c r="BG26" i="20"/>
  <c r="BA28" i="20"/>
  <c r="BH27" i="20"/>
  <c r="BC27" i="20"/>
  <c r="BJ26" i="20"/>
  <c r="BW24" i="20"/>
  <c r="AG24" i="20"/>
  <c r="AG25" i="20" l="1"/>
  <c r="BL26" i="20"/>
  <c r="I26" i="20" s="1"/>
  <c r="BU26" i="20" s="1"/>
  <c r="BC28" i="20"/>
  <c r="BJ27" i="20"/>
  <c r="AZ28" i="20"/>
  <c r="BG27" i="20"/>
  <c r="BD29" i="20"/>
  <c r="BK28" i="20"/>
  <c r="BA29" i="20"/>
  <c r="BH28" i="20"/>
  <c r="BB28" i="20"/>
  <c r="BI27" i="20"/>
  <c r="BL27" i="20" l="1"/>
  <c r="I27" i="20" s="1"/>
  <c r="BU27" i="20" s="1"/>
  <c r="AG27" i="20" s="1"/>
  <c r="BA30" i="20"/>
  <c r="BH29" i="20"/>
  <c r="AZ29" i="20"/>
  <c r="BG28" i="20"/>
  <c r="BB29" i="20"/>
  <c r="BI28" i="20"/>
  <c r="BD30" i="20"/>
  <c r="BK29" i="20"/>
  <c r="BC29" i="20"/>
  <c r="BJ28" i="20"/>
  <c r="AG26" i="20"/>
  <c r="BW26" i="20"/>
  <c r="BW27" i="20" l="1"/>
  <c r="BL28" i="20"/>
  <c r="I28" i="20" s="1"/>
  <c r="BU28" i="20" s="1"/>
  <c r="BW28" i="20" s="1"/>
  <c r="BD31" i="20"/>
  <c r="BK30" i="20"/>
  <c r="AZ30" i="20"/>
  <c r="BG29" i="20"/>
  <c r="BC30" i="20"/>
  <c r="BJ29" i="20"/>
  <c r="BB30" i="20"/>
  <c r="BI29" i="20"/>
  <c r="BA31" i="20"/>
  <c r="BH30" i="20"/>
  <c r="AG28" i="20" l="1"/>
  <c r="BA32" i="20"/>
  <c r="BH31" i="20"/>
  <c r="BC31" i="20"/>
  <c r="BJ30" i="20"/>
  <c r="BD32" i="20"/>
  <c r="BK31" i="20"/>
  <c r="BL29" i="20"/>
  <c r="I29" i="20" s="1"/>
  <c r="BU29" i="20" s="1"/>
  <c r="BB31" i="20"/>
  <c r="BI30" i="20"/>
  <c r="AZ31" i="20"/>
  <c r="BG30" i="20"/>
  <c r="BL30" i="20" l="1"/>
  <c r="I30" i="20" s="1"/>
  <c r="BU30" i="20" s="1"/>
  <c r="BW29" i="20"/>
  <c r="AG29" i="20"/>
  <c r="BC32" i="20"/>
  <c r="BJ31" i="20"/>
  <c r="AZ32" i="20"/>
  <c r="BG31" i="20"/>
  <c r="BB32" i="20"/>
  <c r="BI31" i="20"/>
  <c r="BD33" i="20"/>
  <c r="BK32" i="20"/>
  <c r="BA33" i="20"/>
  <c r="BH32" i="20"/>
  <c r="BA34" i="20" l="1"/>
  <c r="BH33" i="20"/>
  <c r="BB33" i="20"/>
  <c r="BI32" i="20"/>
  <c r="BC33" i="20"/>
  <c r="BJ32" i="20"/>
  <c r="BL31" i="20"/>
  <c r="I31" i="20" s="1"/>
  <c r="BU31" i="20" s="1"/>
  <c r="BD34" i="20"/>
  <c r="BK33" i="20"/>
  <c r="AZ33" i="20"/>
  <c r="BG32" i="20"/>
  <c r="AG30" i="20"/>
  <c r="BW30" i="20"/>
  <c r="BL32" i="20" l="1"/>
  <c r="I32" i="20" s="1"/>
  <c r="BU32" i="20" s="1"/>
  <c r="BW31" i="20"/>
  <c r="AG31" i="20"/>
  <c r="BB34" i="20"/>
  <c r="BI33" i="20"/>
  <c r="BD35" i="20"/>
  <c r="BK34" i="20"/>
  <c r="AZ34" i="20"/>
  <c r="BG33" i="20"/>
  <c r="BC34" i="20"/>
  <c r="BJ33" i="20"/>
  <c r="BA35" i="20"/>
  <c r="BH34" i="20"/>
  <c r="BL33" i="20" l="1"/>
  <c r="I33" i="20" s="1"/>
  <c r="BU33" i="20" s="1"/>
  <c r="AG33" i="20" s="1"/>
  <c r="BA36" i="20"/>
  <c r="BH35" i="20"/>
  <c r="AZ35" i="20"/>
  <c r="BG34" i="20"/>
  <c r="BB35" i="20"/>
  <c r="BI34" i="20"/>
  <c r="BC35" i="20"/>
  <c r="BJ34" i="20"/>
  <c r="BD36" i="20"/>
  <c r="BK35" i="20"/>
  <c r="AG32" i="20"/>
  <c r="BW32" i="20"/>
  <c r="BW33" i="20" l="1"/>
  <c r="BD37" i="20"/>
  <c r="BK36" i="20"/>
  <c r="BB36" i="20"/>
  <c r="BI35" i="20"/>
  <c r="BA37" i="20"/>
  <c r="BH36" i="20"/>
  <c r="BL34" i="20"/>
  <c r="I34" i="20" s="1"/>
  <c r="BU34" i="20" s="1"/>
  <c r="BC36" i="20"/>
  <c r="BJ35" i="20"/>
  <c r="AZ36" i="20"/>
  <c r="BG35" i="20"/>
  <c r="BL35" i="20" l="1"/>
  <c r="I35" i="20" s="1"/>
  <c r="BU35" i="20" s="1"/>
  <c r="BW35" i="20" s="1"/>
  <c r="BC37" i="20"/>
  <c r="BJ36" i="20"/>
  <c r="BW34" i="20"/>
  <c r="AG34" i="20"/>
  <c r="AZ37" i="20"/>
  <c r="BG36" i="20"/>
  <c r="BB37" i="20"/>
  <c r="BI36" i="20"/>
  <c r="BA38" i="20"/>
  <c r="BH37" i="20"/>
  <c r="BD38" i="20"/>
  <c r="BK37" i="20"/>
  <c r="AG35" i="20" l="1"/>
  <c r="BL36" i="20"/>
  <c r="I36" i="20" s="1"/>
  <c r="BU36" i="20" s="1"/>
  <c r="BW36" i="20" s="1"/>
  <c r="BA39" i="20"/>
  <c r="BH38" i="20"/>
  <c r="BD39" i="20"/>
  <c r="BK38" i="20"/>
  <c r="BB38" i="20"/>
  <c r="BI37" i="20"/>
  <c r="AZ38" i="20"/>
  <c r="BG37" i="20"/>
  <c r="BC38" i="20"/>
  <c r="BJ37" i="20"/>
  <c r="AG36" i="20" l="1"/>
  <c r="BL37" i="20"/>
  <c r="I37" i="20" s="1"/>
  <c r="BU37" i="20" s="1"/>
  <c r="AG37" i="20" s="1"/>
  <c r="BC39" i="20"/>
  <c r="BJ38" i="20"/>
  <c r="BB39" i="20"/>
  <c r="BI38" i="20"/>
  <c r="AZ39" i="20"/>
  <c r="BG38" i="20"/>
  <c r="BD40" i="20"/>
  <c r="BK39" i="20"/>
  <c r="BA40" i="20"/>
  <c r="BH39" i="20"/>
  <c r="BL38" i="20" l="1"/>
  <c r="I38" i="20" s="1"/>
  <c r="BU38" i="20" s="1"/>
  <c r="BW38" i="20" s="1"/>
  <c r="BW37" i="20"/>
  <c r="BA41" i="20"/>
  <c r="BH40" i="20"/>
  <c r="AZ40" i="20"/>
  <c r="BG39" i="20"/>
  <c r="BB40" i="20"/>
  <c r="BI39" i="20"/>
  <c r="BD41" i="20"/>
  <c r="BK40" i="20"/>
  <c r="BC40" i="20"/>
  <c r="BJ39" i="20"/>
  <c r="AG38" i="20" l="1"/>
  <c r="BC41" i="20"/>
  <c r="BJ40" i="20"/>
  <c r="BB41" i="20"/>
  <c r="BI40" i="20"/>
  <c r="BA42" i="20"/>
  <c r="BH41" i="20"/>
  <c r="BL39" i="20"/>
  <c r="I39" i="20" s="1"/>
  <c r="BU39" i="20" s="1"/>
  <c r="BD42" i="20"/>
  <c r="BK41" i="20"/>
  <c r="AZ41" i="20"/>
  <c r="BG40" i="20"/>
  <c r="BL40" i="20" l="1"/>
  <c r="I40" i="20" s="1"/>
  <c r="BU40" i="20" s="1"/>
  <c r="BW40" i="20" s="1"/>
  <c r="BD43" i="20"/>
  <c r="BK42" i="20"/>
  <c r="AG39" i="20"/>
  <c r="BW39" i="20"/>
  <c r="BB42" i="20"/>
  <c r="BI41" i="20"/>
  <c r="AZ42" i="20"/>
  <c r="BG41" i="20"/>
  <c r="BA43" i="20"/>
  <c r="BH42" i="20"/>
  <c r="BC42" i="20"/>
  <c r="BJ41" i="20"/>
  <c r="AG40" i="20" l="1"/>
  <c r="BA44" i="20"/>
  <c r="BH43" i="20"/>
  <c r="BB43" i="20"/>
  <c r="BI42" i="20"/>
  <c r="BD44" i="20"/>
  <c r="BK43" i="20"/>
  <c r="BL41" i="20"/>
  <c r="I41" i="20" s="1"/>
  <c r="BU41" i="20" s="1"/>
  <c r="BC43" i="20"/>
  <c r="BJ42" i="20"/>
  <c r="AZ43" i="20"/>
  <c r="BG42" i="20"/>
  <c r="BL42" i="20" l="1"/>
  <c r="I42" i="20" s="1"/>
  <c r="BU42" i="20" s="1"/>
  <c r="BW42" i="20" s="1"/>
  <c r="BC44" i="20"/>
  <c r="BJ43" i="20"/>
  <c r="BW41" i="20"/>
  <c r="AG41" i="20"/>
  <c r="BB44" i="20"/>
  <c r="BI43" i="20"/>
  <c r="AZ44" i="20"/>
  <c r="BG43" i="20"/>
  <c r="BD45" i="20"/>
  <c r="BK44" i="20"/>
  <c r="BA45" i="20"/>
  <c r="BH44" i="20"/>
  <c r="AG42" i="20" l="1"/>
  <c r="BL43" i="20"/>
  <c r="I43" i="20" s="1"/>
  <c r="BU43" i="20" s="1"/>
  <c r="BW43" i="20" s="1"/>
  <c r="BD46" i="20"/>
  <c r="BK45" i="20"/>
  <c r="AZ45" i="20"/>
  <c r="BG44" i="20"/>
  <c r="BA46" i="20"/>
  <c r="BH45" i="20"/>
  <c r="BB45" i="20"/>
  <c r="BI44" i="20"/>
  <c r="BC45" i="20"/>
  <c r="BJ44" i="20"/>
  <c r="AG43" i="20" l="1"/>
  <c r="BC46" i="20"/>
  <c r="BJ45" i="20"/>
  <c r="BA47" i="20"/>
  <c r="BH46" i="20"/>
  <c r="BD47" i="20"/>
  <c r="BK46" i="20"/>
  <c r="BL44" i="20"/>
  <c r="I44" i="20" s="1"/>
  <c r="BU44" i="20" s="1"/>
  <c r="BB46" i="20"/>
  <c r="BI45" i="20"/>
  <c r="AZ46" i="20"/>
  <c r="BG45" i="20"/>
  <c r="BL45" i="20" l="1"/>
  <c r="I45" i="20" s="1"/>
  <c r="BU45" i="20" s="1"/>
  <c r="BW45" i="20" s="1"/>
  <c r="BW44" i="20"/>
  <c r="AG44" i="20"/>
  <c r="BA48" i="20"/>
  <c r="BH47" i="20"/>
  <c r="BB47" i="20"/>
  <c r="BI46" i="20"/>
  <c r="AZ47" i="20"/>
  <c r="BG46" i="20"/>
  <c r="BD48" i="20"/>
  <c r="BK47" i="20"/>
  <c r="BC47" i="20"/>
  <c r="BJ46" i="20"/>
  <c r="AG45" i="20" l="1"/>
  <c r="BD49" i="20"/>
  <c r="BK48" i="20"/>
  <c r="BB48" i="20"/>
  <c r="BI47" i="20"/>
  <c r="BL46" i="20"/>
  <c r="I46" i="20" s="1"/>
  <c r="BU46" i="20" s="1"/>
  <c r="BC48" i="20"/>
  <c r="BJ47" i="20"/>
  <c r="AZ48" i="20"/>
  <c r="BG47" i="20"/>
  <c r="BA49" i="20"/>
  <c r="BH48" i="20"/>
  <c r="BB49" i="20" l="1"/>
  <c r="BI48" i="20"/>
  <c r="AZ49" i="20"/>
  <c r="BG48" i="20"/>
  <c r="BA50" i="20"/>
  <c r="BH49" i="20"/>
  <c r="BC49" i="20"/>
  <c r="BJ48" i="20"/>
  <c r="BL47" i="20"/>
  <c r="I47" i="20" s="1"/>
  <c r="BU47" i="20" s="1"/>
  <c r="AG46" i="20"/>
  <c r="BW46" i="20"/>
  <c r="BD50" i="20"/>
  <c r="BK49" i="20"/>
  <c r="BL48" i="20" l="1"/>
  <c r="I48" i="20" s="1"/>
  <c r="BU48" i="20" s="1"/>
  <c r="BC50" i="20"/>
  <c r="BJ49" i="20"/>
  <c r="AZ50" i="20"/>
  <c r="BG49" i="20"/>
  <c r="BD51" i="20"/>
  <c r="BK50" i="20"/>
  <c r="BW47" i="20"/>
  <c r="AG47" i="20"/>
  <c r="BA51" i="20"/>
  <c r="BH50" i="20"/>
  <c r="BB50" i="20"/>
  <c r="BI49" i="20"/>
  <c r="BB51" i="20" l="1"/>
  <c r="BI50" i="20"/>
  <c r="AZ51" i="20"/>
  <c r="BG50" i="20"/>
  <c r="BA52" i="20"/>
  <c r="BH51" i="20"/>
  <c r="BD52" i="20"/>
  <c r="BK51" i="20"/>
  <c r="BC51" i="20"/>
  <c r="BJ50" i="20"/>
  <c r="BL49" i="20"/>
  <c r="I49" i="20" s="1"/>
  <c r="BU49" i="20" s="1"/>
  <c r="BW48" i="20"/>
  <c r="AG48" i="20"/>
  <c r="BL50" i="20" l="1"/>
  <c r="I50" i="20" s="1"/>
  <c r="BU50" i="20" s="1"/>
  <c r="BW49" i="20"/>
  <c r="AG49" i="20"/>
  <c r="BD53" i="20"/>
  <c r="BK52" i="20"/>
  <c r="AZ52" i="20"/>
  <c r="BG51" i="20"/>
  <c r="BC52" i="20"/>
  <c r="BJ51" i="20"/>
  <c r="BA53" i="20"/>
  <c r="BH52" i="20"/>
  <c r="BB52" i="20"/>
  <c r="BI51" i="20"/>
  <c r="BB53" i="20" l="1"/>
  <c r="BI52" i="20"/>
  <c r="BC53" i="20"/>
  <c r="BJ52" i="20"/>
  <c r="BD54" i="20"/>
  <c r="BK53" i="20"/>
  <c r="BL51" i="20"/>
  <c r="I51" i="20" s="1"/>
  <c r="BU51" i="20" s="1"/>
  <c r="BA54" i="20"/>
  <c r="BH53" i="20"/>
  <c r="AZ53" i="20"/>
  <c r="BG52" i="20"/>
  <c r="AG50" i="20"/>
  <c r="BW50" i="20"/>
  <c r="BL52" i="20" l="1"/>
  <c r="I52" i="20" s="1"/>
  <c r="BU52" i="20" s="1"/>
  <c r="AG52" i="20" s="1"/>
  <c r="BA55" i="20"/>
  <c r="BH54" i="20"/>
  <c r="BW51" i="20"/>
  <c r="AG51" i="20"/>
  <c r="BC54" i="20"/>
  <c r="BJ53" i="20"/>
  <c r="AZ54" i="20"/>
  <c r="BG53" i="20"/>
  <c r="BD55" i="20"/>
  <c r="BK54" i="20"/>
  <c r="BB54" i="20"/>
  <c r="BI53" i="20"/>
  <c r="BW52" i="20" l="1"/>
  <c r="BD56" i="20"/>
  <c r="BK55" i="20"/>
  <c r="BC55" i="20"/>
  <c r="BJ54" i="20"/>
  <c r="BL53" i="20"/>
  <c r="I53" i="20" s="1"/>
  <c r="BU53" i="20" s="1"/>
  <c r="BB55" i="20"/>
  <c r="BI54" i="20"/>
  <c r="AZ55" i="20"/>
  <c r="BG54" i="20"/>
  <c r="BA56" i="20"/>
  <c r="BH55" i="20"/>
  <c r="BC56" i="20" l="1"/>
  <c r="BJ55" i="20"/>
  <c r="AZ56" i="20"/>
  <c r="BG55" i="20"/>
  <c r="BA57" i="20"/>
  <c r="BH56" i="20"/>
  <c r="BB56" i="20"/>
  <c r="BI55" i="20"/>
  <c r="BL54" i="20"/>
  <c r="I54" i="20" s="1"/>
  <c r="BU54" i="20" s="1"/>
  <c r="AG53" i="20"/>
  <c r="BW53" i="20"/>
  <c r="BD57" i="20"/>
  <c r="BK56" i="20"/>
  <c r="BL55" i="20" l="1"/>
  <c r="I55" i="20" s="1"/>
  <c r="BU55" i="20" s="1"/>
  <c r="BB57" i="20"/>
  <c r="BI56" i="20"/>
  <c r="BD58" i="20"/>
  <c r="BK57" i="20"/>
  <c r="AZ57" i="20"/>
  <c r="BG56" i="20"/>
  <c r="BW54" i="20"/>
  <c r="AG54" i="20"/>
  <c r="BA58" i="20"/>
  <c r="BH57" i="20"/>
  <c r="BC57" i="20"/>
  <c r="BJ56" i="20"/>
  <c r="BC58" i="20" l="1"/>
  <c r="BJ57" i="20"/>
  <c r="BD59" i="20"/>
  <c r="BK58" i="20"/>
  <c r="BL56" i="20"/>
  <c r="I56" i="20" s="1"/>
  <c r="BU56" i="20" s="1"/>
  <c r="BA59" i="20"/>
  <c r="BH58" i="20"/>
  <c r="AZ58" i="20"/>
  <c r="BG57" i="20"/>
  <c r="BB58" i="20"/>
  <c r="BI57" i="20"/>
  <c r="BW55" i="20"/>
  <c r="AG55" i="20"/>
  <c r="BL57" i="20" l="1"/>
  <c r="I57" i="20" s="1"/>
  <c r="BU57" i="20" s="1"/>
  <c r="BW57" i="20" s="1"/>
  <c r="BD60" i="20"/>
  <c r="BK59" i="20"/>
  <c r="AZ59" i="20"/>
  <c r="BG58" i="20"/>
  <c r="BB59" i="20"/>
  <c r="BI58" i="20"/>
  <c r="BA60" i="20"/>
  <c r="BH59" i="20"/>
  <c r="AG56" i="20"/>
  <c r="BW56" i="20"/>
  <c r="BC59" i="20"/>
  <c r="BJ58" i="20"/>
  <c r="AG57" i="20" l="1"/>
  <c r="BL58" i="20"/>
  <c r="I58" i="20" s="1"/>
  <c r="BU58" i="20" s="1"/>
  <c r="BA61" i="20"/>
  <c r="BH60" i="20"/>
  <c r="AZ60" i="20"/>
  <c r="BG59" i="20"/>
  <c r="BC60" i="20"/>
  <c r="BJ59" i="20"/>
  <c r="BB60" i="20"/>
  <c r="BI59" i="20"/>
  <c r="BD61" i="20"/>
  <c r="BK60" i="20"/>
  <c r="BB61" i="20" l="1"/>
  <c r="BI60" i="20"/>
  <c r="AZ61" i="20"/>
  <c r="BG60" i="20"/>
  <c r="BD62" i="20"/>
  <c r="BK61" i="20"/>
  <c r="BC61" i="20"/>
  <c r="BJ60" i="20"/>
  <c r="BA62" i="20"/>
  <c r="BH61" i="20"/>
  <c r="BL59" i="20"/>
  <c r="I59" i="20" s="1"/>
  <c r="BU59" i="20" s="1"/>
  <c r="BW58" i="20"/>
  <c r="AG58" i="20"/>
  <c r="BL60" i="20" l="1"/>
  <c r="I60" i="20" s="1"/>
  <c r="BU60" i="20" s="1"/>
  <c r="BC62" i="20"/>
  <c r="BJ61" i="20"/>
  <c r="BW59" i="20"/>
  <c r="AG59" i="20"/>
  <c r="AZ62" i="20"/>
  <c r="BG61" i="20"/>
  <c r="BA63" i="20"/>
  <c r="BH62" i="20"/>
  <c r="BD63" i="20"/>
  <c r="BK62" i="20"/>
  <c r="BB62" i="20"/>
  <c r="BI61" i="20"/>
  <c r="BB63" i="20" l="1"/>
  <c r="BI62" i="20"/>
  <c r="BA64" i="20"/>
  <c r="BH63" i="20"/>
  <c r="BL61" i="20"/>
  <c r="I61" i="20" s="1"/>
  <c r="BU61" i="20" s="1"/>
  <c r="BD64" i="20"/>
  <c r="BK63" i="20"/>
  <c r="AZ63" i="20"/>
  <c r="BG62" i="20"/>
  <c r="BC63" i="20"/>
  <c r="BJ62" i="20"/>
  <c r="BW60" i="20"/>
  <c r="AG60" i="20"/>
  <c r="AZ64" i="20" l="1"/>
  <c r="BG63" i="20"/>
  <c r="BA65" i="20"/>
  <c r="BH64" i="20"/>
  <c r="BC64" i="20"/>
  <c r="BJ63" i="20"/>
  <c r="BD65" i="20"/>
  <c r="BK64" i="20"/>
  <c r="BL62" i="20"/>
  <c r="I62" i="20" s="1"/>
  <c r="BU62" i="20" s="1"/>
  <c r="AG61" i="20"/>
  <c r="BW61" i="20"/>
  <c r="BB64" i="20"/>
  <c r="BI63" i="20"/>
  <c r="BD66" i="20" l="1"/>
  <c r="BK65" i="20"/>
  <c r="BA66" i="20"/>
  <c r="BH65" i="20"/>
  <c r="BL63" i="20"/>
  <c r="I63" i="20" s="1"/>
  <c r="BU63" i="20" s="1"/>
  <c r="BB65" i="20"/>
  <c r="BI64" i="20"/>
  <c r="AG62" i="20"/>
  <c r="BW62" i="20"/>
  <c r="BC65" i="20"/>
  <c r="BJ64" i="20"/>
  <c r="AZ65" i="20"/>
  <c r="BG64" i="20"/>
  <c r="AZ66" i="20" l="1"/>
  <c r="BG65" i="20"/>
  <c r="BA67" i="20"/>
  <c r="BH66" i="20"/>
  <c r="BC66" i="20"/>
  <c r="BJ65" i="20"/>
  <c r="BB66" i="20"/>
  <c r="BI65" i="20"/>
  <c r="BL64" i="20"/>
  <c r="I64" i="20" s="1"/>
  <c r="BU64" i="20" s="1"/>
  <c r="BW63" i="20"/>
  <c r="AG63" i="20"/>
  <c r="BD67" i="20"/>
  <c r="BK66" i="20"/>
  <c r="BB67" i="20" l="1"/>
  <c r="BI66" i="20"/>
  <c r="BA68" i="20"/>
  <c r="BH67" i="20"/>
  <c r="BL65" i="20"/>
  <c r="I65" i="20" s="1"/>
  <c r="BU65" i="20" s="1"/>
  <c r="BD68" i="20"/>
  <c r="BK67" i="20"/>
  <c r="AG64" i="20"/>
  <c r="BW64" i="20"/>
  <c r="BC67" i="20"/>
  <c r="BJ66" i="20"/>
  <c r="AZ67" i="20"/>
  <c r="BG66" i="20"/>
  <c r="AZ68" i="20" l="1"/>
  <c r="BG67" i="20"/>
  <c r="BA69" i="20"/>
  <c r="BH68" i="20"/>
  <c r="BC68" i="20"/>
  <c r="BJ67" i="20"/>
  <c r="BD69" i="20"/>
  <c r="BK68" i="20"/>
  <c r="BL66" i="20"/>
  <c r="I66" i="20" s="1"/>
  <c r="BU66" i="20" s="1"/>
  <c r="AG65" i="20"/>
  <c r="BW65" i="20"/>
  <c r="BB68" i="20"/>
  <c r="BI67" i="20"/>
  <c r="BD70" i="20" l="1"/>
  <c r="BK69" i="20"/>
  <c r="BA70" i="20"/>
  <c r="BH69" i="20"/>
  <c r="BL67" i="20"/>
  <c r="I67" i="20" s="1"/>
  <c r="BU67" i="20" s="1"/>
  <c r="BB69" i="20"/>
  <c r="BI68" i="20"/>
  <c r="AG66" i="20"/>
  <c r="BW66" i="20"/>
  <c r="BC69" i="20"/>
  <c r="BJ68" i="20"/>
  <c r="AZ69" i="20"/>
  <c r="BG68" i="20"/>
  <c r="AZ70" i="20" l="1"/>
  <c r="BG69" i="20"/>
  <c r="BA71" i="20"/>
  <c r="BH70" i="20"/>
  <c r="BC70" i="20"/>
  <c r="BJ69" i="20"/>
  <c r="BB70" i="20"/>
  <c r="BI69" i="20"/>
  <c r="BL68" i="20"/>
  <c r="I68" i="20" s="1"/>
  <c r="BU68" i="20" s="1"/>
  <c r="BW67" i="20"/>
  <c r="AG67" i="20"/>
  <c r="BD71" i="20"/>
  <c r="BK70" i="20"/>
  <c r="BD72" i="20" l="1"/>
  <c r="BK71" i="20"/>
  <c r="BB71" i="20"/>
  <c r="BI70" i="20"/>
  <c r="BA72" i="20"/>
  <c r="BH71" i="20"/>
  <c r="BL69" i="20"/>
  <c r="I69" i="20" s="1"/>
  <c r="BU69" i="20" s="1"/>
  <c r="BW68" i="20"/>
  <c r="AG68" i="20"/>
  <c r="BC71" i="20"/>
  <c r="BJ70" i="20"/>
  <c r="AZ71" i="20"/>
  <c r="BG70" i="20"/>
  <c r="AG69" i="20" l="1"/>
  <c r="BW69" i="20"/>
  <c r="BB72" i="20"/>
  <c r="BI71" i="20"/>
  <c r="BC72" i="20"/>
  <c r="BJ71" i="20"/>
  <c r="AZ72" i="20"/>
  <c r="BG71" i="20"/>
  <c r="BL70" i="20"/>
  <c r="I70" i="20" s="1"/>
  <c r="BU70" i="20" s="1"/>
  <c r="BA73" i="20"/>
  <c r="BH72" i="20"/>
  <c r="BD73" i="20"/>
  <c r="BK72" i="20"/>
  <c r="BL71" i="20" l="1"/>
  <c r="I71" i="20" s="1"/>
  <c r="BU71" i="20" s="1"/>
  <c r="BW71" i="20" s="1"/>
  <c r="BA75" i="20"/>
  <c r="BA14" i="21" s="1"/>
  <c r="BH73" i="20"/>
  <c r="BH75" i="20" s="1"/>
  <c r="O22" i="2" s="1"/>
  <c r="BD75" i="20"/>
  <c r="BD14" i="21" s="1"/>
  <c r="BK73" i="20"/>
  <c r="BK75" i="20" s="1"/>
  <c r="X22" i="2" s="1"/>
  <c r="AZ73" i="20"/>
  <c r="BG72" i="20"/>
  <c r="BB73" i="20"/>
  <c r="BI72" i="20"/>
  <c r="AG70" i="20"/>
  <c r="BW70" i="20"/>
  <c r="BC73" i="20"/>
  <c r="BJ72" i="20"/>
  <c r="AG71" i="20" l="1"/>
  <c r="BL72" i="20"/>
  <c r="I72" i="20" s="1"/>
  <c r="BU72" i="20" s="1"/>
  <c r="AG72" i="20" s="1"/>
  <c r="BD15" i="21"/>
  <c r="BK14" i="21"/>
  <c r="AZ75" i="20"/>
  <c r="AZ14" i="21" s="1"/>
  <c r="BG73" i="20"/>
  <c r="BC75" i="20"/>
  <c r="BC14" i="21" s="1"/>
  <c r="BJ73" i="20"/>
  <c r="BJ75" i="20" s="1"/>
  <c r="U22" i="2" s="1"/>
  <c r="BB75" i="20"/>
  <c r="BB14" i="21" s="1"/>
  <c r="BI73" i="20"/>
  <c r="BI75" i="20" s="1"/>
  <c r="R22" i="2" s="1"/>
  <c r="BA15" i="21"/>
  <c r="BH14" i="21"/>
  <c r="BW72" i="20" l="1"/>
  <c r="BA16" i="21"/>
  <c r="BH15" i="21"/>
  <c r="BC15" i="21"/>
  <c r="BJ14" i="21"/>
  <c r="BD16" i="21"/>
  <c r="BK15" i="21"/>
  <c r="BL73" i="20"/>
  <c r="I73" i="20" s="1"/>
  <c r="BG75" i="20"/>
  <c r="L22" i="2" s="1"/>
  <c r="BI14" i="21"/>
  <c r="BB15" i="21"/>
  <c r="AZ15" i="21"/>
  <c r="BG14" i="21"/>
  <c r="BB16" i="21" l="1"/>
  <c r="BI15" i="21"/>
  <c r="BL14" i="21"/>
  <c r="I14" i="21" s="1"/>
  <c r="BD17" i="21"/>
  <c r="BK16" i="21"/>
  <c r="BA17" i="21"/>
  <c r="BH16" i="21"/>
  <c r="AZ16" i="21"/>
  <c r="BG15" i="21"/>
  <c r="BU73" i="20"/>
  <c r="I74" i="20"/>
  <c r="BC16" i="21"/>
  <c r="BJ15" i="21"/>
  <c r="AG74" i="20" l="1"/>
  <c r="F78" i="20"/>
  <c r="AG73" i="20"/>
  <c r="AG75" i="20" s="1"/>
  <c r="AG77" i="20" s="1"/>
  <c r="BW73" i="20"/>
  <c r="BW75" i="20" s="1"/>
  <c r="BU75" i="20"/>
  <c r="BA18" i="21"/>
  <c r="BH17" i="21"/>
  <c r="BB17" i="21"/>
  <c r="BI16" i="21"/>
  <c r="BL15" i="21"/>
  <c r="I15" i="21" s="1"/>
  <c r="BU15" i="21" s="1"/>
  <c r="BU14" i="21"/>
  <c r="BC17" i="21"/>
  <c r="BJ16" i="21"/>
  <c r="AZ17" i="21"/>
  <c r="BG16" i="21"/>
  <c r="BD18" i="21"/>
  <c r="BK17" i="21"/>
  <c r="F90" i="20" l="1"/>
  <c r="BL16" i="21"/>
  <c r="I16" i="21" s="1"/>
  <c r="BW14" i="21"/>
  <c r="AG14" i="21"/>
  <c r="BB18" i="21"/>
  <c r="BI17" i="21"/>
  <c r="AZ18" i="21"/>
  <c r="BG17" i="21"/>
  <c r="BW15" i="21"/>
  <c r="AG15" i="21"/>
  <c r="BA19" i="21"/>
  <c r="BH18" i="21"/>
  <c r="BD19" i="21"/>
  <c r="BK18" i="21"/>
  <c r="BC18" i="21"/>
  <c r="BJ17" i="21"/>
  <c r="F92" i="20" l="1"/>
  <c r="D18" i="4"/>
  <c r="BD20" i="21"/>
  <c r="BK19" i="21"/>
  <c r="BL17" i="21"/>
  <c r="I17" i="21" s="1"/>
  <c r="BU17" i="21" s="1"/>
  <c r="BB19" i="21"/>
  <c r="BI18" i="21"/>
  <c r="BU16" i="21"/>
  <c r="BC19" i="21"/>
  <c r="BJ18" i="21"/>
  <c r="BA20" i="21"/>
  <c r="BH19" i="21"/>
  <c r="AZ19" i="21"/>
  <c r="BG18" i="21"/>
  <c r="BL18" i="21" l="1"/>
  <c r="I18" i="21" s="1"/>
  <c r="BU18" i="21" s="1"/>
  <c r="BW18" i="21" s="1"/>
  <c r="F18" i="4"/>
  <c r="BW17" i="21"/>
  <c r="AG17" i="21"/>
  <c r="BA21" i="21"/>
  <c r="BH20" i="21"/>
  <c r="BW16" i="21"/>
  <c r="AG16" i="21"/>
  <c r="AZ20" i="21"/>
  <c r="BG19" i="21"/>
  <c r="BC20" i="21"/>
  <c r="BJ19" i="21"/>
  <c r="BB20" i="21"/>
  <c r="BI19" i="21"/>
  <c r="BD21" i="21"/>
  <c r="BK20" i="21"/>
  <c r="AG18" i="21" l="1"/>
  <c r="BB21" i="21"/>
  <c r="BI20" i="21"/>
  <c r="AZ21" i="21"/>
  <c r="BG20" i="21"/>
  <c r="BD22" i="21"/>
  <c r="BK21" i="21"/>
  <c r="BC21" i="21"/>
  <c r="BJ20" i="21"/>
  <c r="BL19" i="21"/>
  <c r="I19" i="21" s="1"/>
  <c r="BA22" i="21"/>
  <c r="BH21" i="21"/>
  <c r="BL20" i="21" l="1"/>
  <c r="I20" i="21" s="1"/>
  <c r="BU20" i="21" s="1"/>
  <c r="AG20" i="21" s="1"/>
  <c r="BC22" i="21"/>
  <c r="BJ21" i="21"/>
  <c r="BA23" i="21"/>
  <c r="BH22" i="21"/>
  <c r="AZ22" i="21"/>
  <c r="BG21" i="21"/>
  <c r="BU19" i="21"/>
  <c r="BD23" i="21"/>
  <c r="BK22" i="21"/>
  <c r="BB22" i="21"/>
  <c r="BI21" i="21"/>
  <c r="BW20" i="21" l="1"/>
  <c r="BB23" i="21"/>
  <c r="BI22" i="21"/>
  <c r="BW19" i="21"/>
  <c r="AG19" i="21"/>
  <c r="BA24" i="21"/>
  <c r="BH23" i="21"/>
  <c r="BL21" i="21"/>
  <c r="I21" i="21" s="1"/>
  <c r="BD24" i="21"/>
  <c r="BK23" i="21"/>
  <c r="AZ23" i="21"/>
  <c r="BG22" i="21"/>
  <c r="BC23" i="21"/>
  <c r="BJ22" i="21"/>
  <c r="BL22" i="21" l="1"/>
  <c r="I22" i="21" s="1"/>
  <c r="BU22" i="21" s="1"/>
  <c r="BW22" i="21" s="1"/>
  <c r="AZ24" i="21"/>
  <c r="BG23" i="21"/>
  <c r="BU21" i="21"/>
  <c r="BA25" i="21"/>
  <c r="BH24" i="21"/>
  <c r="BC24" i="21"/>
  <c r="BJ23" i="21"/>
  <c r="BD25" i="21"/>
  <c r="BK24" i="21"/>
  <c r="BB24" i="21"/>
  <c r="BI23" i="21"/>
  <c r="AG22" i="21" l="1"/>
  <c r="BC25" i="21"/>
  <c r="BJ24" i="21"/>
  <c r="BL23" i="21"/>
  <c r="I23" i="21" s="1"/>
  <c r="BU23" i="21" s="1"/>
  <c r="BB25" i="21"/>
  <c r="BI24" i="21"/>
  <c r="AZ25" i="21"/>
  <c r="BG24" i="21"/>
  <c r="BD26" i="21"/>
  <c r="BK25" i="21"/>
  <c r="BA26" i="21"/>
  <c r="BH25" i="21"/>
  <c r="AG21" i="21"/>
  <c r="BW21" i="21"/>
  <c r="BL24" i="21" l="1"/>
  <c r="I24" i="21" s="1"/>
  <c r="BU24" i="21" s="1"/>
  <c r="BW24" i="21" s="1"/>
  <c r="BD27" i="21"/>
  <c r="BK26" i="21"/>
  <c r="BB26" i="21"/>
  <c r="BI25" i="21"/>
  <c r="BW23" i="21"/>
  <c r="AG23" i="21"/>
  <c r="BA27" i="21"/>
  <c r="BH26" i="21"/>
  <c r="AZ26" i="21"/>
  <c r="BG25" i="21"/>
  <c r="BC26" i="21"/>
  <c r="BJ25" i="21"/>
  <c r="AG24" i="21" l="1"/>
  <c r="AZ27" i="21"/>
  <c r="BG26" i="21"/>
  <c r="BB27" i="21"/>
  <c r="BI26" i="21"/>
  <c r="BC27" i="21"/>
  <c r="BJ26" i="21"/>
  <c r="BA28" i="21"/>
  <c r="BH27" i="21"/>
  <c r="BL25" i="21"/>
  <c r="I25" i="21" s="1"/>
  <c r="BU25" i="21" s="1"/>
  <c r="BD28" i="21"/>
  <c r="BK27" i="21"/>
  <c r="BD29" i="21" l="1"/>
  <c r="BK28" i="21"/>
  <c r="BA29" i="21"/>
  <c r="BH28" i="21"/>
  <c r="BB28" i="21"/>
  <c r="BI27" i="21"/>
  <c r="BL26" i="21"/>
  <c r="I26" i="21" s="1"/>
  <c r="BU26" i="21" s="1"/>
  <c r="BW25" i="21"/>
  <c r="AG25" i="21"/>
  <c r="BC28" i="21"/>
  <c r="BJ27" i="21"/>
  <c r="AZ28" i="21"/>
  <c r="BG27" i="21"/>
  <c r="AG26" i="21" l="1"/>
  <c r="BW26" i="21"/>
  <c r="BA30" i="21"/>
  <c r="BH29" i="21"/>
  <c r="BC29" i="21"/>
  <c r="BJ28" i="21"/>
  <c r="AZ29" i="21"/>
  <c r="BG28" i="21"/>
  <c r="BL27" i="21"/>
  <c r="I27" i="21" s="1"/>
  <c r="BU27" i="21" s="1"/>
  <c r="BB29" i="21"/>
  <c r="BI28" i="21"/>
  <c r="BD30" i="21"/>
  <c r="BK29" i="21"/>
  <c r="BL28" i="21" l="1"/>
  <c r="I28" i="21" s="1"/>
  <c r="BU28" i="21" s="1"/>
  <c r="BW28" i="21" s="1"/>
  <c r="BB30" i="21"/>
  <c r="BI29" i="21"/>
  <c r="BD31" i="21"/>
  <c r="BK30" i="21"/>
  <c r="AZ30" i="21"/>
  <c r="BG29" i="21"/>
  <c r="BA31" i="21"/>
  <c r="BH30" i="21"/>
  <c r="AG27" i="21"/>
  <c r="BW27" i="21"/>
  <c r="BC30" i="21"/>
  <c r="BJ29" i="21"/>
  <c r="AG28" i="21" l="1"/>
  <c r="BL29" i="21"/>
  <c r="I29" i="21" s="1"/>
  <c r="BU29" i="21" s="1"/>
  <c r="BW29" i="21" s="1"/>
  <c r="AZ31" i="21"/>
  <c r="BG30" i="21"/>
  <c r="BB31" i="21"/>
  <c r="BI30" i="21"/>
  <c r="BC31" i="21"/>
  <c r="BJ30" i="21"/>
  <c r="BA32" i="21"/>
  <c r="BH31" i="21"/>
  <c r="BD32" i="21"/>
  <c r="BK31" i="21"/>
  <c r="AG29" i="21" l="1"/>
  <c r="BD33" i="21"/>
  <c r="BK32" i="21"/>
  <c r="BC32" i="21"/>
  <c r="BJ31" i="21"/>
  <c r="BB32" i="21"/>
  <c r="BI31" i="21"/>
  <c r="BL30" i="21"/>
  <c r="I30" i="21" s="1"/>
  <c r="BU30" i="21" s="1"/>
  <c r="BA33" i="21"/>
  <c r="BH32" i="21"/>
  <c r="AZ32" i="21"/>
  <c r="BG31" i="21"/>
  <c r="BL31" i="21" l="1"/>
  <c r="I31" i="21" s="1"/>
  <c r="BU31" i="21" s="1"/>
  <c r="AG30" i="21"/>
  <c r="BW30" i="21"/>
  <c r="BC33" i="21"/>
  <c r="BJ32" i="21"/>
  <c r="BA34" i="21"/>
  <c r="BH33" i="21"/>
  <c r="AZ33" i="21"/>
  <c r="BG32" i="21"/>
  <c r="BB33" i="21"/>
  <c r="BI32" i="21"/>
  <c r="BD34" i="21"/>
  <c r="BK33" i="21"/>
  <c r="BL32" i="21" l="1"/>
  <c r="I32" i="21" s="1"/>
  <c r="BU32" i="21" s="1"/>
  <c r="BW32" i="21" s="1"/>
  <c r="BD35" i="21"/>
  <c r="BK34" i="21"/>
  <c r="AZ34" i="21"/>
  <c r="BG33" i="21"/>
  <c r="BC34" i="21"/>
  <c r="BJ33" i="21"/>
  <c r="BB34" i="21"/>
  <c r="BI33" i="21"/>
  <c r="BA35" i="21"/>
  <c r="BH34" i="21"/>
  <c r="AG31" i="21"/>
  <c r="BW31" i="21"/>
  <c r="AG32" i="21" l="1"/>
  <c r="BL33" i="21"/>
  <c r="I33" i="21" s="1"/>
  <c r="BU33" i="21" s="1"/>
  <c r="BB35" i="21"/>
  <c r="BI34" i="21"/>
  <c r="AZ35" i="21"/>
  <c r="BG34" i="21"/>
  <c r="BA36" i="21"/>
  <c r="BH35" i="21"/>
  <c r="BC35" i="21"/>
  <c r="BJ34" i="21"/>
  <c r="BD36" i="21"/>
  <c r="BK35" i="21"/>
  <c r="BL34" i="21" l="1"/>
  <c r="I34" i="21" s="1"/>
  <c r="BU34" i="21" s="1"/>
  <c r="AG34" i="21" s="1"/>
  <c r="BC36" i="21"/>
  <c r="BJ35" i="21"/>
  <c r="AZ36" i="21"/>
  <c r="BG35" i="21"/>
  <c r="BD37" i="21"/>
  <c r="BK36" i="21"/>
  <c r="BA37" i="21"/>
  <c r="BH36" i="21"/>
  <c r="BB36" i="21"/>
  <c r="BI35" i="21"/>
  <c r="BW33" i="21"/>
  <c r="AG33" i="21"/>
  <c r="BW34" i="21" l="1"/>
  <c r="BB37" i="21"/>
  <c r="BI36" i="21"/>
  <c r="BD38" i="21"/>
  <c r="BK37" i="21"/>
  <c r="BC37" i="21"/>
  <c r="BJ36" i="21"/>
  <c r="BL35" i="21"/>
  <c r="I35" i="21" s="1"/>
  <c r="BU35" i="21" s="1"/>
  <c r="BA38" i="21"/>
  <c r="BH37" i="21"/>
  <c r="AZ37" i="21"/>
  <c r="BG36" i="21"/>
  <c r="BL36" i="21" l="1"/>
  <c r="I36" i="21" s="1"/>
  <c r="BU36" i="21" s="1"/>
  <c r="BW36" i="21" s="1"/>
  <c r="BW35" i="21"/>
  <c r="AG35" i="21"/>
  <c r="BD39" i="21"/>
  <c r="BK38" i="21"/>
  <c r="BA39" i="21"/>
  <c r="BH38" i="21"/>
  <c r="AZ38" i="21"/>
  <c r="BG37" i="21"/>
  <c r="BC38" i="21"/>
  <c r="BJ37" i="21"/>
  <c r="BB38" i="21"/>
  <c r="BI37" i="21"/>
  <c r="AG36" i="21" l="1"/>
  <c r="BC39" i="21"/>
  <c r="BJ38" i="21"/>
  <c r="BA40" i="21"/>
  <c r="BH39" i="21"/>
  <c r="BL37" i="21"/>
  <c r="I37" i="21" s="1"/>
  <c r="BU37" i="21" s="1"/>
  <c r="BB39" i="21"/>
  <c r="BI38" i="21"/>
  <c r="AZ39" i="21"/>
  <c r="BG38" i="21"/>
  <c r="BD40" i="21"/>
  <c r="BK39" i="21"/>
  <c r="BL38" i="21" l="1"/>
  <c r="I38" i="21" s="1"/>
  <c r="BU38" i="21" s="1"/>
  <c r="AG38" i="21" s="1"/>
  <c r="BA41" i="21"/>
  <c r="BH40" i="21"/>
  <c r="AZ40" i="21"/>
  <c r="BG39" i="21"/>
  <c r="BD41" i="21"/>
  <c r="BK40" i="21"/>
  <c r="BB40" i="21"/>
  <c r="BI39" i="21"/>
  <c r="AG37" i="21"/>
  <c r="BW37" i="21"/>
  <c r="BC40" i="21"/>
  <c r="BJ39" i="21"/>
  <c r="BW38" i="21" l="1"/>
  <c r="BL39" i="21"/>
  <c r="I39" i="21" s="1"/>
  <c r="BU39" i="21" s="1"/>
  <c r="BB41" i="21"/>
  <c r="BI40" i="21"/>
  <c r="AZ41" i="21"/>
  <c r="BG40" i="21"/>
  <c r="BC41" i="21"/>
  <c r="BJ40" i="21"/>
  <c r="BD42" i="21"/>
  <c r="BK41" i="21"/>
  <c r="BA42" i="21"/>
  <c r="BH41" i="21"/>
  <c r="BL40" i="21" l="1"/>
  <c r="I40" i="21" s="1"/>
  <c r="BU40" i="21" s="1"/>
  <c r="BD43" i="21"/>
  <c r="BK42" i="21"/>
  <c r="AZ42" i="21"/>
  <c r="BG41" i="21"/>
  <c r="BA43" i="21"/>
  <c r="BH42" i="21"/>
  <c r="BC42" i="21"/>
  <c r="BJ41" i="21"/>
  <c r="BB42" i="21"/>
  <c r="BI41" i="21"/>
  <c r="AG39" i="21"/>
  <c r="BW39" i="21"/>
  <c r="BL41" i="21" l="1"/>
  <c r="I41" i="21" s="1"/>
  <c r="BU41" i="21" s="1"/>
  <c r="BC43" i="21"/>
  <c r="BJ42" i="21"/>
  <c r="AZ43" i="21"/>
  <c r="BG42" i="21"/>
  <c r="BB43" i="21"/>
  <c r="BI42" i="21"/>
  <c r="BA44" i="21"/>
  <c r="BH43" i="21"/>
  <c r="BD44" i="21"/>
  <c r="BK43" i="21"/>
  <c r="AG40" i="21"/>
  <c r="BW40" i="21"/>
  <c r="BL42" i="21" l="1"/>
  <c r="I42" i="21" s="1"/>
  <c r="BU42" i="21" s="1"/>
  <c r="AG42" i="21" s="1"/>
  <c r="BA45" i="21"/>
  <c r="BH44" i="21"/>
  <c r="AZ44" i="21"/>
  <c r="BG43" i="21"/>
  <c r="BD45" i="21"/>
  <c r="BK44" i="21"/>
  <c r="BB44" i="21"/>
  <c r="BI43" i="21"/>
  <c r="BC44" i="21"/>
  <c r="BJ43" i="21"/>
  <c r="AG41" i="21"/>
  <c r="BW41" i="21"/>
  <c r="BW42" i="21" l="1"/>
  <c r="BL43" i="21"/>
  <c r="I43" i="21" s="1"/>
  <c r="BU43" i="21" s="1"/>
  <c r="BB45" i="21"/>
  <c r="BI44" i="21"/>
  <c r="AZ45" i="21"/>
  <c r="BG44" i="21"/>
  <c r="BC45" i="21"/>
  <c r="BJ44" i="21"/>
  <c r="BD46" i="21"/>
  <c r="BK45" i="21"/>
  <c r="BA46" i="21"/>
  <c r="BH45" i="21"/>
  <c r="BL44" i="21" l="1"/>
  <c r="I44" i="21" s="1"/>
  <c r="BU44" i="21" s="1"/>
  <c r="BD47" i="21"/>
  <c r="BK46" i="21"/>
  <c r="AZ46" i="21"/>
  <c r="BG45" i="21"/>
  <c r="BA47" i="21"/>
  <c r="BH46" i="21"/>
  <c r="BC46" i="21"/>
  <c r="BJ45" i="21"/>
  <c r="BB46" i="21"/>
  <c r="BI45" i="21"/>
  <c r="BW43" i="21"/>
  <c r="AG43" i="21"/>
  <c r="BL45" i="21" l="1"/>
  <c r="I45" i="21" s="1"/>
  <c r="BU45" i="21" s="1"/>
  <c r="BC47" i="21"/>
  <c r="BJ46" i="21"/>
  <c r="AZ47" i="21"/>
  <c r="BG46" i="21"/>
  <c r="BB47" i="21"/>
  <c r="BI46" i="21"/>
  <c r="BA48" i="21"/>
  <c r="BH47" i="21"/>
  <c r="BD48" i="21"/>
  <c r="BK47" i="21"/>
  <c r="BW44" i="21"/>
  <c r="AG44" i="21"/>
  <c r="BD49" i="21" l="1"/>
  <c r="BK48" i="21"/>
  <c r="BA49" i="21"/>
  <c r="BH48" i="21"/>
  <c r="AZ48" i="21"/>
  <c r="BG47" i="21"/>
  <c r="BB48" i="21"/>
  <c r="BI47" i="21"/>
  <c r="BC48" i="21"/>
  <c r="BJ47" i="21"/>
  <c r="BL46" i="21"/>
  <c r="I46" i="21" s="1"/>
  <c r="BU46" i="21" s="1"/>
  <c r="BW45" i="21"/>
  <c r="AG45" i="21"/>
  <c r="AG46" i="21" l="1"/>
  <c r="BW46" i="21"/>
  <c r="BB49" i="21"/>
  <c r="BI48" i="21"/>
  <c r="BA50" i="21"/>
  <c r="BH49" i="21"/>
  <c r="BL47" i="21"/>
  <c r="I47" i="21" s="1"/>
  <c r="BU47" i="21" s="1"/>
  <c r="BC49" i="21"/>
  <c r="BJ48" i="21"/>
  <c r="AZ49" i="21"/>
  <c r="BG48" i="21"/>
  <c r="BD50" i="21"/>
  <c r="BK49" i="21"/>
  <c r="BL48" i="21" l="1"/>
  <c r="I48" i="21" s="1"/>
  <c r="BU48" i="21" s="1"/>
  <c r="AG48" i="21" s="1"/>
  <c r="BD51" i="21"/>
  <c r="BK50" i="21"/>
  <c r="BC50" i="21"/>
  <c r="BJ49" i="21"/>
  <c r="BW47" i="21"/>
  <c r="AG47" i="21"/>
  <c r="BB50" i="21"/>
  <c r="BI49" i="21"/>
  <c r="AZ50" i="21"/>
  <c r="BG49" i="21"/>
  <c r="BA51" i="21"/>
  <c r="BH50" i="21"/>
  <c r="BL49" i="21" l="1"/>
  <c r="I49" i="21" s="1"/>
  <c r="BU49" i="21" s="1"/>
  <c r="BW49" i="21" s="1"/>
  <c r="BW48" i="21"/>
  <c r="AZ51" i="21"/>
  <c r="BG50" i="21"/>
  <c r="BC51" i="21"/>
  <c r="BJ50" i="21"/>
  <c r="BA52" i="21"/>
  <c r="BH51" i="21"/>
  <c r="BB51" i="21"/>
  <c r="BI50" i="21"/>
  <c r="BD52" i="21"/>
  <c r="BK51" i="21"/>
  <c r="AG49" i="21" l="1"/>
  <c r="BL50" i="21"/>
  <c r="I50" i="21" s="1"/>
  <c r="BU50" i="21" s="1"/>
  <c r="BD53" i="21"/>
  <c r="BK52" i="21"/>
  <c r="BA53" i="21"/>
  <c r="BH52" i="21"/>
  <c r="AZ52" i="21"/>
  <c r="BG51" i="21"/>
  <c r="BB52" i="21"/>
  <c r="BI51" i="21"/>
  <c r="BC52" i="21"/>
  <c r="BJ51" i="21"/>
  <c r="BB53" i="21" l="1"/>
  <c r="BI52" i="21"/>
  <c r="BA54" i="21"/>
  <c r="BH53" i="21"/>
  <c r="BL51" i="21"/>
  <c r="I51" i="21" s="1"/>
  <c r="BU51" i="21" s="1"/>
  <c r="BC53" i="21"/>
  <c r="BJ52" i="21"/>
  <c r="AZ53" i="21"/>
  <c r="BG52" i="21"/>
  <c r="BD54" i="21"/>
  <c r="BK53" i="21"/>
  <c r="AG50" i="21"/>
  <c r="BW50" i="21"/>
  <c r="BL52" i="21" l="1"/>
  <c r="I52" i="21" s="1"/>
  <c r="BU52" i="21" s="1"/>
  <c r="BW52" i="21" s="1"/>
  <c r="BW51" i="21"/>
  <c r="AG51" i="21"/>
  <c r="BB54" i="21"/>
  <c r="BI53" i="21"/>
  <c r="AZ54" i="21"/>
  <c r="BG53" i="21"/>
  <c r="BA55" i="21"/>
  <c r="BH54" i="21"/>
  <c r="BD55" i="21"/>
  <c r="BK54" i="21"/>
  <c r="BC54" i="21"/>
  <c r="BJ53" i="21"/>
  <c r="BL53" i="21" l="1"/>
  <c r="I53" i="21" s="1"/>
  <c r="BU53" i="21" s="1"/>
  <c r="AG53" i="21" s="1"/>
  <c r="AG52" i="21"/>
  <c r="BD56" i="21"/>
  <c r="BK55" i="21"/>
  <c r="AZ55" i="21"/>
  <c r="BG54" i="21"/>
  <c r="BC55" i="21"/>
  <c r="BJ54" i="21"/>
  <c r="BA56" i="21"/>
  <c r="BH55" i="21"/>
  <c r="BB55" i="21"/>
  <c r="BI54" i="21"/>
  <c r="BW53" i="21" l="1"/>
  <c r="BA57" i="21"/>
  <c r="BH56" i="21"/>
  <c r="AZ56" i="21"/>
  <c r="BG55" i="21"/>
  <c r="BB56" i="21"/>
  <c r="BI55" i="21"/>
  <c r="BC56" i="21"/>
  <c r="BJ55" i="21"/>
  <c r="BD57" i="21"/>
  <c r="BK56" i="21"/>
  <c r="BL54" i="21"/>
  <c r="I54" i="21" s="1"/>
  <c r="BU54" i="21" s="1"/>
  <c r="BL55" i="21" l="1"/>
  <c r="I55" i="21" s="1"/>
  <c r="BU55" i="21" s="1"/>
  <c r="BW54" i="21"/>
  <c r="AG54" i="21"/>
  <c r="BC57" i="21"/>
  <c r="BJ56" i="21"/>
  <c r="AZ57" i="21"/>
  <c r="BG56" i="21"/>
  <c r="BD58" i="21"/>
  <c r="BK57" i="21"/>
  <c r="BB57" i="21"/>
  <c r="BI56" i="21"/>
  <c r="BA58" i="21"/>
  <c r="BH57" i="21"/>
  <c r="BL56" i="21" l="1"/>
  <c r="I56" i="21" s="1"/>
  <c r="BU56" i="21" s="1"/>
  <c r="BA59" i="21"/>
  <c r="BH58" i="21"/>
  <c r="BD59" i="21"/>
  <c r="BK58" i="21"/>
  <c r="BC58" i="21"/>
  <c r="BJ57" i="21"/>
  <c r="BB58" i="21"/>
  <c r="BI57" i="21"/>
  <c r="AZ58" i="21"/>
  <c r="BG57" i="21"/>
  <c r="AG55" i="21"/>
  <c r="BW55" i="21"/>
  <c r="AG56" i="21" l="1"/>
  <c r="BW56" i="21"/>
  <c r="BB59" i="21"/>
  <c r="BI58" i="21"/>
  <c r="BD60" i="21"/>
  <c r="BK59" i="21"/>
  <c r="BL57" i="21"/>
  <c r="I57" i="21" s="1"/>
  <c r="BU57" i="21" s="1"/>
  <c r="AZ59" i="21"/>
  <c r="BG58" i="21"/>
  <c r="BC59" i="21"/>
  <c r="BJ58" i="21"/>
  <c r="BA60" i="21"/>
  <c r="BH59" i="21"/>
  <c r="BL58" i="21" l="1"/>
  <c r="I58" i="21" s="1"/>
  <c r="BU58" i="21" s="1"/>
  <c r="AG58" i="21" s="1"/>
  <c r="BD61" i="21"/>
  <c r="BK60" i="21"/>
  <c r="BA61" i="21"/>
  <c r="BH60" i="21"/>
  <c r="AZ60" i="21"/>
  <c r="BG59" i="21"/>
  <c r="AG57" i="21"/>
  <c r="BW57" i="21"/>
  <c r="BB60" i="21"/>
  <c r="BI59" i="21"/>
  <c r="BC60" i="21"/>
  <c r="BJ59" i="21"/>
  <c r="BW58" i="21" l="1"/>
  <c r="BL59" i="21"/>
  <c r="I59" i="21" s="1"/>
  <c r="BU59" i="21" s="1"/>
  <c r="BB61" i="21"/>
  <c r="BI60" i="21"/>
  <c r="AZ61" i="21"/>
  <c r="BG60" i="21"/>
  <c r="BD62" i="21"/>
  <c r="BK61" i="21"/>
  <c r="BC61" i="21"/>
  <c r="BJ60" i="21"/>
  <c r="BA62" i="21"/>
  <c r="BH61" i="21"/>
  <c r="BL60" i="21" l="1"/>
  <c r="I60" i="21" s="1"/>
  <c r="BU60" i="21" s="1"/>
  <c r="AG59" i="21"/>
  <c r="BW59" i="21"/>
  <c r="BC62" i="21"/>
  <c r="BJ61" i="21"/>
  <c r="AZ62" i="21"/>
  <c r="BG61" i="21"/>
  <c r="BA63" i="21"/>
  <c r="BH62" i="21"/>
  <c r="BD63" i="21"/>
  <c r="BK62" i="21"/>
  <c r="BB62" i="21"/>
  <c r="BI61" i="21"/>
  <c r="BB63" i="21" l="1"/>
  <c r="BI62" i="21"/>
  <c r="BA64" i="21"/>
  <c r="BH63" i="21"/>
  <c r="BC63" i="21"/>
  <c r="BJ62" i="21"/>
  <c r="BL61" i="21"/>
  <c r="I61" i="21" s="1"/>
  <c r="BU61" i="21" s="1"/>
  <c r="BD64" i="21"/>
  <c r="BK63" i="21"/>
  <c r="AZ63" i="21"/>
  <c r="BG62" i="21"/>
  <c r="BW60" i="21"/>
  <c r="AG60" i="21"/>
  <c r="BL62" i="21" l="1"/>
  <c r="I62" i="21" s="1"/>
  <c r="BU62" i="21" s="1"/>
  <c r="AG62" i="21" s="1"/>
  <c r="BC64" i="21"/>
  <c r="BJ63" i="21"/>
  <c r="BB64" i="21"/>
  <c r="BI63" i="21"/>
  <c r="BD65" i="21"/>
  <c r="BK64" i="21"/>
  <c r="AG61" i="21"/>
  <c r="BW61" i="21"/>
  <c r="BA65" i="21"/>
  <c r="BH64" i="21"/>
  <c r="AZ64" i="21"/>
  <c r="BG63" i="21"/>
  <c r="BW62" i="21" l="1"/>
  <c r="BB65" i="21"/>
  <c r="BI64" i="21"/>
  <c r="BL63" i="21"/>
  <c r="I63" i="21" s="1"/>
  <c r="BU63" i="21" s="1"/>
  <c r="BA66" i="21"/>
  <c r="BH65" i="21"/>
  <c r="AZ65" i="21"/>
  <c r="BG64" i="21"/>
  <c r="BD66" i="21"/>
  <c r="BK65" i="21"/>
  <c r="BC65" i="21"/>
  <c r="BJ64" i="21"/>
  <c r="BB66" i="21" l="1"/>
  <c r="BI65" i="21"/>
  <c r="BD67" i="21"/>
  <c r="BK66" i="21"/>
  <c r="BA67" i="21"/>
  <c r="BH66" i="21"/>
  <c r="BL64" i="21"/>
  <c r="I64" i="21" s="1"/>
  <c r="BU64" i="21" s="1"/>
  <c r="BW63" i="21"/>
  <c r="AG63" i="21"/>
  <c r="BC66" i="21"/>
  <c r="BJ65" i="21"/>
  <c r="AZ66" i="21"/>
  <c r="BG65" i="21"/>
  <c r="BW64" i="21" l="1"/>
  <c r="AG64" i="21"/>
  <c r="BD68" i="21"/>
  <c r="BK67" i="21"/>
  <c r="AZ67" i="21"/>
  <c r="BG66" i="21"/>
  <c r="BC67" i="21"/>
  <c r="BJ66" i="21"/>
  <c r="BL65" i="21"/>
  <c r="I65" i="21" s="1"/>
  <c r="BU65" i="21" s="1"/>
  <c r="BA68" i="21"/>
  <c r="BH67" i="21"/>
  <c r="BB67" i="21"/>
  <c r="BI66" i="21"/>
  <c r="AG65" i="21" l="1"/>
  <c r="BW65" i="21"/>
  <c r="AZ68" i="21"/>
  <c r="BG67" i="21"/>
  <c r="BB68" i="21"/>
  <c r="BI67" i="21"/>
  <c r="BC68" i="21"/>
  <c r="BJ67" i="21"/>
  <c r="BD69" i="21"/>
  <c r="BK68" i="21"/>
  <c r="BA69" i="21"/>
  <c r="BH68" i="21"/>
  <c r="BL66" i="21"/>
  <c r="I66" i="21" s="1"/>
  <c r="BU66" i="21" s="1"/>
  <c r="BL67" i="21" l="1"/>
  <c r="I67" i="21" s="1"/>
  <c r="BU67" i="21" s="1"/>
  <c r="BA70" i="21"/>
  <c r="BH69" i="21"/>
  <c r="BC69" i="21"/>
  <c r="BJ68" i="21"/>
  <c r="AZ69" i="21"/>
  <c r="BG68" i="21"/>
  <c r="AG66" i="21"/>
  <c r="BW66" i="21"/>
  <c r="BD70" i="21"/>
  <c r="BK69" i="21"/>
  <c r="BB69" i="21"/>
  <c r="BI68" i="21"/>
  <c r="AG67" i="21" l="1"/>
  <c r="BW67" i="21"/>
  <c r="BB70" i="21"/>
  <c r="BI69" i="21"/>
  <c r="BC70" i="21"/>
  <c r="BJ69" i="21"/>
  <c r="BL68" i="21"/>
  <c r="I68" i="21" s="1"/>
  <c r="BU68" i="21" s="1"/>
  <c r="BD71" i="21"/>
  <c r="BK70" i="21"/>
  <c r="AZ70" i="21"/>
  <c r="BG69" i="21"/>
  <c r="BA71" i="21"/>
  <c r="BH70" i="21"/>
  <c r="BL69" i="21" l="1"/>
  <c r="I69" i="21" s="1"/>
  <c r="BU69" i="21" s="1"/>
  <c r="AG68" i="21"/>
  <c r="BW68" i="21"/>
  <c r="BB71" i="21"/>
  <c r="BI70" i="21"/>
  <c r="BA72" i="21"/>
  <c r="BH71" i="21"/>
  <c r="BD72" i="21"/>
  <c r="BK71" i="21"/>
  <c r="AZ71" i="21"/>
  <c r="BG70" i="21"/>
  <c r="BC71" i="21"/>
  <c r="BJ70" i="21"/>
  <c r="AG69" i="21" l="1"/>
  <c r="BW69" i="21"/>
  <c r="BC72" i="21"/>
  <c r="BJ71" i="21"/>
  <c r="BD73" i="21"/>
  <c r="BK72" i="21"/>
  <c r="BB72" i="21"/>
  <c r="BI71" i="21"/>
  <c r="BL70" i="21"/>
  <c r="I70" i="21" s="1"/>
  <c r="BU70" i="21" s="1"/>
  <c r="AZ72" i="21"/>
  <c r="BG71" i="21"/>
  <c r="BA73" i="21"/>
  <c r="BH72" i="21"/>
  <c r="BA75" i="21" l="1"/>
  <c r="BA14" i="22" s="1"/>
  <c r="BH73" i="21"/>
  <c r="BH75" i="21" s="1"/>
  <c r="O23" i="2" s="1"/>
  <c r="BL71" i="21"/>
  <c r="I71" i="21" s="1"/>
  <c r="BU71" i="21" s="1"/>
  <c r="BB73" i="21"/>
  <c r="BI72" i="21"/>
  <c r="BC73" i="21"/>
  <c r="BJ72" i="21"/>
  <c r="AZ73" i="21"/>
  <c r="BG72" i="21"/>
  <c r="BW70" i="21"/>
  <c r="AG70" i="21"/>
  <c r="BD75" i="21"/>
  <c r="BD14" i="22" s="1"/>
  <c r="BK73" i="21"/>
  <c r="BK75" i="21" s="1"/>
  <c r="X23" i="2" s="1"/>
  <c r="BL72" i="21" l="1"/>
  <c r="I72" i="21" s="1"/>
  <c r="BU72" i="21" s="1"/>
  <c r="AG72" i="21" s="1"/>
  <c r="BA15" i="22"/>
  <c r="BH14" i="22"/>
  <c r="BD15" i="22"/>
  <c r="BK14" i="22"/>
  <c r="AZ75" i="21"/>
  <c r="AZ14" i="22" s="1"/>
  <c r="BG73" i="21"/>
  <c r="BB75" i="21"/>
  <c r="BB14" i="22" s="1"/>
  <c r="BI73" i="21"/>
  <c r="BI75" i="21" s="1"/>
  <c r="R23" i="2" s="1"/>
  <c r="AG71" i="21"/>
  <c r="BW71" i="21"/>
  <c r="BC75" i="21"/>
  <c r="BC14" i="22" s="1"/>
  <c r="BJ73" i="21"/>
  <c r="BJ75" i="21" s="1"/>
  <c r="U23" i="2" s="1"/>
  <c r="BW72" i="21" l="1"/>
  <c r="BL73" i="21"/>
  <c r="I73" i="21" s="1"/>
  <c r="BG75" i="21"/>
  <c r="L23" i="2" s="1"/>
  <c r="BG14" i="22"/>
  <c r="AZ15" i="22"/>
  <c r="BA16" i="22"/>
  <c r="BH15" i="22"/>
  <c r="BC15" i="22"/>
  <c r="BJ14" i="22"/>
  <c r="BB15" i="22"/>
  <c r="BI14" i="22"/>
  <c r="BD16" i="22"/>
  <c r="BK15" i="22"/>
  <c r="BL14" i="22" l="1"/>
  <c r="BB16" i="22"/>
  <c r="BI15" i="22"/>
  <c r="BU73" i="21"/>
  <c r="I74" i="21"/>
  <c r="BA17" i="22"/>
  <c r="BH16" i="22"/>
  <c r="BD17" i="22"/>
  <c r="BK16" i="22"/>
  <c r="BC16" i="22"/>
  <c r="BJ15" i="22"/>
  <c r="AZ16" i="22"/>
  <c r="BG15" i="22"/>
  <c r="BL15" i="22" l="1"/>
  <c r="I15" i="22" s="1"/>
  <c r="BU15" i="22" s="1"/>
  <c r="BW15" i="22" s="1"/>
  <c r="AZ17" i="22"/>
  <c r="BG16" i="22"/>
  <c r="BD18" i="22"/>
  <c r="BK17" i="22"/>
  <c r="AG74" i="21"/>
  <c r="F78" i="21"/>
  <c r="BU14" i="22"/>
  <c r="BW73" i="21"/>
  <c r="BW75" i="21" s="1"/>
  <c r="AG73" i="21"/>
  <c r="AG75" i="21" s="1"/>
  <c r="AG77" i="21" s="1"/>
  <c r="BU75" i="21"/>
  <c r="BC17" i="22"/>
  <c r="BJ16" i="22"/>
  <c r="BA18" i="22"/>
  <c r="BH17" i="22"/>
  <c r="BB17" i="22"/>
  <c r="BI16" i="22"/>
  <c r="AG15" i="22" l="1"/>
  <c r="F90" i="21"/>
  <c r="BC18" i="22"/>
  <c r="BJ17" i="22"/>
  <c r="BB18" i="22"/>
  <c r="BI17" i="22"/>
  <c r="BA19" i="22"/>
  <c r="BH18" i="22"/>
  <c r="AZ18" i="22"/>
  <c r="BG17" i="22"/>
  <c r="BW14" i="22"/>
  <c r="AG14" i="22"/>
  <c r="BD19" i="22"/>
  <c r="BK18" i="22"/>
  <c r="BL16" i="22"/>
  <c r="I16" i="22" s="1"/>
  <c r="BL17" i="22" l="1"/>
  <c r="I17" i="22" s="1"/>
  <c r="BU17" i="22" s="1"/>
  <c r="BW17" i="22" s="1"/>
  <c r="F92" i="21"/>
  <c r="D19" i="4"/>
  <c r="BU16" i="22"/>
  <c r="AZ19" i="22"/>
  <c r="BG18" i="22"/>
  <c r="BB19" i="22"/>
  <c r="BI18" i="22"/>
  <c r="BD20" i="22"/>
  <c r="BK19" i="22"/>
  <c r="BA20" i="22"/>
  <c r="BH19" i="22"/>
  <c r="BC19" i="22"/>
  <c r="BJ18" i="22"/>
  <c r="AG17" i="22" l="1"/>
  <c r="F19" i="4"/>
  <c r="BA21" i="22"/>
  <c r="BH20" i="22"/>
  <c r="BB20" i="22"/>
  <c r="BI19" i="22"/>
  <c r="BW16" i="22"/>
  <c r="AG16" i="22"/>
  <c r="BL18" i="22"/>
  <c r="I18" i="22" s="1"/>
  <c r="BC20" i="22"/>
  <c r="BJ19" i="22"/>
  <c r="BD21" i="22"/>
  <c r="BK20" i="22"/>
  <c r="AZ20" i="22"/>
  <c r="BG19" i="22"/>
  <c r="BD22" i="22" l="1"/>
  <c r="BK21" i="22"/>
  <c r="BB21" i="22"/>
  <c r="BI20" i="22"/>
  <c r="BU18" i="22"/>
  <c r="BL19" i="22"/>
  <c r="I19" i="22" s="1"/>
  <c r="BU19" i="22" s="1"/>
  <c r="AZ21" i="22"/>
  <c r="BG20" i="22"/>
  <c r="BC21" i="22"/>
  <c r="BJ20" i="22"/>
  <c r="BA22" i="22"/>
  <c r="BH21" i="22"/>
  <c r="BA23" i="22" l="1"/>
  <c r="BH22" i="22"/>
  <c r="AZ22" i="22"/>
  <c r="BG21" i="22"/>
  <c r="AG19" i="22"/>
  <c r="BW19" i="22"/>
  <c r="BB22" i="22"/>
  <c r="BI21" i="22"/>
  <c r="BC22" i="22"/>
  <c r="BJ21" i="22"/>
  <c r="BL20" i="22"/>
  <c r="I20" i="22" s="1"/>
  <c r="BU20" i="22" s="1"/>
  <c r="BW18" i="22"/>
  <c r="AG18" i="22"/>
  <c r="BD23" i="22"/>
  <c r="BK22" i="22"/>
  <c r="BD24" i="22" l="1"/>
  <c r="BK23" i="22"/>
  <c r="BL21" i="22"/>
  <c r="I21" i="22" s="1"/>
  <c r="BU21" i="22" s="1"/>
  <c r="BB23" i="22"/>
  <c r="BI22" i="22"/>
  <c r="AZ23" i="22"/>
  <c r="BG22" i="22"/>
  <c r="AG20" i="22"/>
  <c r="BW20" i="22"/>
  <c r="BC23" i="22"/>
  <c r="BJ22" i="22"/>
  <c r="BA24" i="22"/>
  <c r="BH23" i="22"/>
  <c r="BW21" i="22" l="1"/>
  <c r="AG21" i="22"/>
  <c r="BC24" i="22"/>
  <c r="BJ23" i="22"/>
  <c r="AZ24" i="22"/>
  <c r="BG23" i="22"/>
  <c r="BA25" i="22"/>
  <c r="BH24" i="22"/>
  <c r="BB24" i="22"/>
  <c r="BI23" i="22"/>
  <c r="BD25" i="22"/>
  <c r="BK24" i="22"/>
  <c r="BL22" i="22"/>
  <c r="I22" i="22" s="1"/>
  <c r="BU22" i="22" s="1"/>
  <c r="BL23" i="22" l="1"/>
  <c r="I23" i="22" s="1"/>
  <c r="BU23" i="22" s="1"/>
  <c r="AG23" i="22" s="1"/>
  <c r="BK25" i="22"/>
  <c r="BD26" i="22"/>
  <c r="BA26" i="22"/>
  <c r="BH25" i="22"/>
  <c r="BC25" i="22"/>
  <c r="BJ24" i="22"/>
  <c r="AG22" i="22"/>
  <c r="BW22" i="22"/>
  <c r="BB25" i="22"/>
  <c r="BI24" i="22"/>
  <c r="AZ25" i="22"/>
  <c r="BG24" i="22"/>
  <c r="BW23" i="22" l="1"/>
  <c r="BD27" i="22"/>
  <c r="BK26" i="22"/>
  <c r="BB26" i="22"/>
  <c r="BI25" i="22"/>
  <c r="BC26" i="22"/>
  <c r="BJ25" i="22"/>
  <c r="BL24" i="22"/>
  <c r="I24" i="22" s="1"/>
  <c r="BU24" i="22" s="1"/>
  <c r="AZ26" i="22"/>
  <c r="BG25" i="22"/>
  <c r="BA27" i="22"/>
  <c r="BH26" i="22"/>
  <c r="AZ27" i="22" l="1"/>
  <c r="BG26" i="22"/>
  <c r="BW24" i="22"/>
  <c r="AG24" i="22"/>
  <c r="BB27" i="22"/>
  <c r="BI26" i="22"/>
  <c r="BA28" i="22"/>
  <c r="BH27" i="22"/>
  <c r="BL25" i="22"/>
  <c r="I25" i="22" s="1"/>
  <c r="BU25" i="22" s="1"/>
  <c r="BC27" i="22"/>
  <c r="BJ26" i="22"/>
  <c r="BD28" i="22"/>
  <c r="BK27" i="22"/>
  <c r="BL26" i="22" l="1"/>
  <c r="I26" i="22" s="1"/>
  <c r="BU26" i="22" s="1"/>
  <c r="AG26" i="22" s="1"/>
  <c r="BC28" i="22"/>
  <c r="BJ27" i="22"/>
  <c r="BA29" i="22"/>
  <c r="BH28" i="22"/>
  <c r="BW25" i="22"/>
  <c r="AG25" i="22"/>
  <c r="BD29" i="22"/>
  <c r="BK28" i="22"/>
  <c r="BB28" i="22"/>
  <c r="BI27" i="22"/>
  <c r="AZ28" i="22"/>
  <c r="BG27" i="22"/>
  <c r="BW26" i="22" l="1"/>
  <c r="BB29" i="22"/>
  <c r="BI28" i="22"/>
  <c r="BC29" i="22"/>
  <c r="BJ28" i="22"/>
  <c r="BL27" i="22"/>
  <c r="I27" i="22" s="1"/>
  <c r="BU27" i="22" s="1"/>
  <c r="AZ29" i="22"/>
  <c r="BG28" i="22"/>
  <c r="BD30" i="22"/>
  <c r="BK29" i="22"/>
  <c r="BA30" i="22"/>
  <c r="BH29" i="22"/>
  <c r="BL28" i="22" l="1"/>
  <c r="I28" i="22" s="1"/>
  <c r="BU28" i="22" s="1"/>
  <c r="BW28" i="22" s="1"/>
  <c r="BA31" i="22"/>
  <c r="BH30" i="22"/>
  <c r="AZ30" i="22"/>
  <c r="BG29" i="22"/>
  <c r="BC30" i="22"/>
  <c r="BJ29" i="22"/>
  <c r="BK30" i="22"/>
  <c r="BD31" i="22"/>
  <c r="BW27" i="22"/>
  <c r="AG27" i="22"/>
  <c r="BB30" i="22"/>
  <c r="BI29" i="22"/>
  <c r="AG28" i="22" l="1"/>
  <c r="BL29" i="22"/>
  <c r="I29" i="22" s="1"/>
  <c r="BU29" i="22" s="1"/>
  <c r="BW29" i="22" s="1"/>
  <c r="BD32" i="22"/>
  <c r="BK31" i="22"/>
  <c r="BC31" i="22"/>
  <c r="BJ30" i="22"/>
  <c r="BA32" i="22"/>
  <c r="BH31" i="22"/>
  <c r="BB31" i="22"/>
  <c r="BI30" i="22"/>
  <c r="AZ31" i="22"/>
  <c r="BG30" i="22"/>
  <c r="AG29" i="22" l="1"/>
  <c r="BL30" i="22"/>
  <c r="I30" i="22" s="1"/>
  <c r="BU30" i="22" s="1"/>
  <c r="BW30" i="22" s="1"/>
  <c r="AZ32" i="22"/>
  <c r="BG31" i="22"/>
  <c r="BA33" i="22"/>
  <c r="BH32" i="22"/>
  <c r="BD33" i="22"/>
  <c r="BK32" i="22"/>
  <c r="BB32" i="22"/>
  <c r="BI31" i="22"/>
  <c r="BC32" i="22"/>
  <c r="BJ31" i="22"/>
  <c r="AG30" i="22" l="1"/>
  <c r="BL31" i="22"/>
  <c r="I31" i="22" s="1"/>
  <c r="BU31" i="22" s="1"/>
  <c r="BW31" i="22" s="1"/>
  <c r="BC33" i="22"/>
  <c r="BJ32" i="22"/>
  <c r="BD34" i="22"/>
  <c r="BK33" i="22"/>
  <c r="AZ33" i="22"/>
  <c r="BG32" i="22"/>
  <c r="BB33" i="22"/>
  <c r="BI32" i="22"/>
  <c r="BA34" i="22"/>
  <c r="BH33" i="22"/>
  <c r="AG31" i="22" l="1"/>
  <c r="BL32" i="22"/>
  <c r="I32" i="22" s="1"/>
  <c r="BU32" i="22" s="1"/>
  <c r="BW32" i="22" s="1"/>
  <c r="BA35" i="22"/>
  <c r="BH34" i="22"/>
  <c r="AZ34" i="22"/>
  <c r="BG33" i="22"/>
  <c r="BC34" i="22"/>
  <c r="BJ33" i="22"/>
  <c r="BB34" i="22"/>
  <c r="BI33" i="22"/>
  <c r="BK34" i="22"/>
  <c r="BD35" i="22"/>
  <c r="AG32" i="22" l="1"/>
  <c r="BL33" i="22"/>
  <c r="I33" i="22" s="1"/>
  <c r="BU33" i="22" s="1"/>
  <c r="BW33" i="22" s="1"/>
  <c r="BC35" i="22"/>
  <c r="BJ34" i="22"/>
  <c r="BA36" i="22"/>
  <c r="BH35" i="22"/>
  <c r="BB35" i="22"/>
  <c r="BI34" i="22"/>
  <c r="BD36" i="22"/>
  <c r="BK35" i="22"/>
  <c r="AZ35" i="22"/>
  <c r="BG34" i="22"/>
  <c r="BL34" i="22" l="1"/>
  <c r="I34" i="22" s="1"/>
  <c r="BU34" i="22" s="1"/>
  <c r="BW34" i="22" s="1"/>
  <c r="AG33" i="22"/>
  <c r="AZ36" i="22"/>
  <c r="BG35" i="22"/>
  <c r="BB36" i="22"/>
  <c r="BI35" i="22"/>
  <c r="BC36" i="22"/>
  <c r="BJ35" i="22"/>
  <c r="BK36" i="22"/>
  <c r="BD37" i="22"/>
  <c r="BA37" i="22"/>
  <c r="BH36" i="22"/>
  <c r="AG34" i="22" l="1"/>
  <c r="BL35" i="22"/>
  <c r="I35" i="22" s="1"/>
  <c r="BU35" i="22" s="1"/>
  <c r="BW35" i="22" s="1"/>
  <c r="BA38" i="22"/>
  <c r="BH37" i="22"/>
  <c r="BC37" i="22"/>
  <c r="BJ36" i="22"/>
  <c r="BK37" i="22"/>
  <c r="BD38" i="22"/>
  <c r="AZ37" i="22"/>
  <c r="BG36" i="22"/>
  <c r="BB37" i="22"/>
  <c r="BI36" i="22"/>
  <c r="BL36" i="22" l="1"/>
  <c r="I36" i="22" s="1"/>
  <c r="BU36" i="22" s="1"/>
  <c r="BW36" i="22" s="1"/>
  <c r="AG35" i="22"/>
  <c r="BB38" i="22"/>
  <c r="BI37" i="22"/>
  <c r="BD39" i="22"/>
  <c r="BK38" i="22"/>
  <c r="BA39" i="22"/>
  <c r="BH38" i="22"/>
  <c r="AZ38" i="22"/>
  <c r="BG37" i="22"/>
  <c r="BC38" i="22"/>
  <c r="BJ37" i="22"/>
  <c r="AG36" i="22" l="1"/>
  <c r="BL37" i="22"/>
  <c r="I37" i="22" s="1"/>
  <c r="BU37" i="22" s="1"/>
  <c r="BW37" i="22" s="1"/>
  <c r="AZ39" i="22"/>
  <c r="BG38" i="22"/>
  <c r="BC39" i="22"/>
  <c r="BJ38" i="22"/>
  <c r="BA40" i="22"/>
  <c r="BH39" i="22"/>
  <c r="BB39" i="22"/>
  <c r="BI38" i="22"/>
  <c r="BD40" i="22"/>
  <c r="BK39" i="22"/>
  <c r="BL38" i="22" l="1"/>
  <c r="I38" i="22" s="1"/>
  <c r="BU38" i="22" s="1"/>
  <c r="BW38" i="22" s="1"/>
  <c r="AG37" i="22"/>
  <c r="BD41" i="22"/>
  <c r="BK40" i="22"/>
  <c r="BA41" i="22"/>
  <c r="BH40" i="22"/>
  <c r="BG39" i="22"/>
  <c r="AZ40" i="22"/>
  <c r="BB40" i="22"/>
  <c r="BI39" i="22"/>
  <c r="BC40" i="22"/>
  <c r="BJ39" i="22"/>
  <c r="AG38" i="22" l="1"/>
  <c r="BL39" i="22"/>
  <c r="I39" i="22" s="1"/>
  <c r="BU39" i="22" s="1"/>
  <c r="AG39" i="22" s="1"/>
  <c r="BC41" i="22"/>
  <c r="BJ40" i="22"/>
  <c r="AZ41" i="22"/>
  <c r="BG40" i="22"/>
  <c r="BD42" i="22"/>
  <c r="BK41" i="22"/>
  <c r="BB41" i="22"/>
  <c r="BI40" i="22"/>
  <c r="BA42" i="22"/>
  <c r="BH41" i="22"/>
  <c r="BW39" i="22" l="1"/>
  <c r="BL40" i="22"/>
  <c r="I40" i="22" s="1"/>
  <c r="BU40" i="22" s="1"/>
  <c r="BW40" i="22" s="1"/>
  <c r="BA43" i="22"/>
  <c r="BH42" i="22"/>
  <c r="BD43" i="22"/>
  <c r="BK42" i="22"/>
  <c r="BC42" i="22"/>
  <c r="BJ41" i="22"/>
  <c r="BB42" i="22"/>
  <c r="BI41" i="22"/>
  <c r="AZ42" i="22"/>
  <c r="BG41" i="22"/>
  <c r="AG40" i="22" l="1"/>
  <c r="BL41" i="22"/>
  <c r="I41" i="22" s="1"/>
  <c r="BU41" i="22" s="1"/>
  <c r="BW41" i="22" s="1"/>
  <c r="BC43" i="22"/>
  <c r="BJ42" i="22"/>
  <c r="BA44" i="22"/>
  <c r="BH43" i="22"/>
  <c r="AZ43" i="22"/>
  <c r="BG42" i="22"/>
  <c r="BB43" i="22"/>
  <c r="BI42" i="22"/>
  <c r="BK43" i="22"/>
  <c r="BD44" i="22"/>
  <c r="BL42" i="22" l="1"/>
  <c r="I42" i="22" s="1"/>
  <c r="BU42" i="22" s="1"/>
  <c r="BW42" i="22" s="1"/>
  <c r="AG41" i="22"/>
  <c r="AZ44" i="22"/>
  <c r="BG43" i="22"/>
  <c r="BC44" i="22"/>
  <c r="BJ43" i="22"/>
  <c r="BB44" i="22"/>
  <c r="BI43" i="22"/>
  <c r="BD45" i="22"/>
  <c r="BK44" i="22"/>
  <c r="BA45" i="22"/>
  <c r="BH44" i="22"/>
  <c r="AG42" i="22" l="1"/>
  <c r="BL43" i="22"/>
  <c r="I43" i="22" s="1"/>
  <c r="BU43" i="22" s="1"/>
  <c r="AG43" i="22" s="1"/>
  <c r="BA46" i="22"/>
  <c r="BH45" i="22"/>
  <c r="BB45" i="22"/>
  <c r="BI44" i="22"/>
  <c r="AZ45" i="22"/>
  <c r="BG44" i="22"/>
  <c r="BK45" i="22"/>
  <c r="BD46" i="22"/>
  <c r="BC45" i="22"/>
  <c r="BJ44" i="22"/>
  <c r="BW43" i="22" l="1"/>
  <c r="BC46" i="22"/>
  <c r="BJ45" i="22"/>
  <c r="AZ46" i="22"/>
  <c r="BG45" i="22"/>
  <c r="BA47" i="22"/>
  <c r="BH46" i="22"/>
  <c r="BD47" i="22"/>
  <c r="BK46" i="22"/>
  <c r="BL44" i="22"/>
  <c r="I44" i="22" s="1"/>
  <c r="BU44" i="22" s="1"/>
  <c r="BB46" i="22"/>
  <c r="BI45" i="22"/>
  <c r="BL45" i="22" l="1"/>
  <c r="I45" i="22" s="1"/>
  <c r="BU45" i="22" s="1"/>
  <c r="AG45" i="22" s="1"/>
  <c r="BB47" i="22"/>
  <c r="BI46" i="22"/>
  <c r="BK47" i="22"/>
  <c r="BD48" i="22"/>
  <c r="AZ47" i="22"/>
  <c r="BG46" i="22"/>
  <c r="AG44" i="22"/>
  <c r="BW44" i="22"/>
  <c r="BA48" i="22"/>
  <c r="BH47" i="22"/>
  <c r="BC47" i="22"/>
  <c r="BJ46" i="22"/>
  <c r="BW45" i="22" l="1"/>
  <c r="BD49" i="22"/>
  <c r="BK48" i="22"/>
  <c r="BL46" i="22"/>
  <c r="I46" i="22" s="1"/>
  <c r="BU46" i="22" s="1"/>
  <c r="BC48" i="22"/>
  <c r="BJ47" i="22"/>
  <c r="BA49" i="22"/>
  <c r="BH48" i="22"/>
  <c r="AZ48" i="22"/>
  <c r="BG47" i="22"/>
  <c r="BB48" i="22"/>
  <c r="BI47" i="22"/>
  <c r="BL47" i="22" l="1"/>
  <c r="I47" i="22" s="1"/>
  <c r="BU47" i="22" s="1"/>
  <c r="BW47" i="22" s="1"/>
  <c r="BB49" i="22"/>
  <c r="BI48" i="22"/>
  <c r="BA50" i="22"/>
  <c r="BH49" i="22"/>
  <c r="BW46" i="22"/>
  <c r="AG46" i="22"/>
  <c r="AZ49" i="22"/>
  <c r="BG48" i="22"/>
  <c r="BC49" i="22"/>
  <c r="BJ48" i="22"/>
  <c r="BK49" i="22"/>
  <c r="BD50" i="22"/>
  <c r="AG47" i="22" l="1"/>
  <c r="BL48" i="22"/>
  <c r="I48" i="22" s="1"/>
  <c r="BU48" i="22" s="1"/>
  <c r="AG48" i="22" s="1"/>
  <c r="BD51" i="22"/>
  <c r="BK50" i="22"/>
  <c r="BC50" i="22"/>
  <c r="BJ49" i="22"/>
  <c r="AZ50" i="22"/>
  <c r="BG49" i="22"/>
  <c r="BB50" i="22"/>
  <c r="BI49" i="22"/>
  <c r="BA51" i="22"/>
  <c r="BH50" i="22"/>
  <c r="BW48" i="22" l="1"/>
  <c r="BL49" i="22"/>
  <c r="I49" i="22" s="1"/>
  <c r="BU49" i="22" s="1"/>
  <c r="BW49" i="22" s="1"/>
  <c r="BA52" i="22"/>
  <c r="BH51" i="22"/>
  <c r="AZ51" i="22"/>
  <c r="BG50" i="22"/>
  <c r="BK51" i="22"/>
  <c r="BD52" i="22"/>
  <c r="BB51" i="22"/>
  <c r="BI50" i="22"/>
  <c r="BC51" i="22"/>
  <c r="BJ50" i="22"/>
  <c r="BL50" i="22" l="1"/>
  <c r="I50" i="22" s="1"/>
  <c r="BU50" i="22" s="1"/>
  <c r="BW50" i="22" s="1"/>
  <c r="AG49" i="22"/>
  <c r="BB52" i="22"/>
  <c r="BI51" i="22"/>
  <c r="BC52" i="22"/>
  <c r="BJ51" i="22"/>
  <c r="BA53" i="22"/>
  <c r="BH52" i="22"/>
  <c r="BK52" i="22"/>
  <c r="BD53" i="22"/>
  <c r="AZ52" i="22"/>
  <c r="BG51" i="22"/>
  <c r="AG50" i="22" l="1"/>
  <c r="BL51" i="22"/>
  <c r="I51" i="22" s="1"/>
  <c r="BU51" i="22" s="1"/>
  <c r="BW51" i="22" s="1"/>
  <c r="AZ53" i="22"/>
  <c r="BG52" i="22"/>
  <c r="BA54" i="22"/>
  <c r="BH53" i="22"/>
  <c r="BB53" i="22"/>
  <c r="BI52" i="22"/>
  <c r="BD54" i="22"/>
  <c r="BK53" i="22"/>
  <c r="BC53" i="22"/>
  <c r="BJ52" i="22"/>
  <c r="BL52" i="22" l="1"/>
  <c r="I52" i="22" s="1"/>
  <c r="BU52" i="22" s="1"/>
  <c r="BW52" i="22" s="1"/>
  <c r="AG51" i="22"/>
  <c r="BB54" i="22"/>
  <c r="BI53" i="22"/>
  <c r="AZ54" i="22"/>
  <c r="BG53" i="22"/>
  <c r="BC54" i="22"/>
  <c r="BJ53" i="22"/>
  <c r="BD55" i="22"/>
  <c r="BK54" i="22"/>
  <c r="BA55" i="22"/>
  <c r="BH54" i="22"/>
  <c r="AG52" i="22" l="1"/>
  <c r="BL53" i="22"/>
  <c r="I53" i="22" s="1"/>
  <c r="BU53" i="22" s="1"/>
  <c r="BW53" i="22" s="1"/>
  <c r="BA56" i="22"/>
  <c r="BH55" i="22"/>
  <c r="BC55" i="22"/>
  <c r="BJ54" i="22"/>
  <c r="BB55" i="22"/>
  <c r="BI54" i="22"/>
  <c r="BK55" i="22"/>
  <c r="BD56" i="22"/>
  <c r="AZ55" i="22"/>
  <c r="BG54" i="22"/>
  <c r="BL54" i="22" l="1"/>
  <c r="I54" i="22" s="1"/>
  <c r="BU54" i="22" s="1"/>
  <c r="BW54" i="22" s="1"/>
  <c r="AG53" i="22"/>
  <c r="AZ56" i="22"/>
  <c r="BG55" i="22"/>
  <c r="BB56" i="22"/>
  <c r="BI55" i="22"/>
  <c r="BA57" i="22"/>
  <c r="BH56" i="22"/>
  <c r="BK56" i="22"/>
  <c r="BD57" i="22"/>
  <c r="BC56" i="22"/>
  <c r="BJ55" i="22"/>
  <c r="AG54" i="22" l="1"/>
  <c r="BL55" i="22"/>
  <c r="I55" i="22" s="1"/>
  <c r="BU55" i="22" s="1"/>
  <c r="BW55" i="22" s="1"/>
  <c r="BA58" i="22"/>
  <c r="BH57" i="22"/>
  <c r="AZ57" i="22"/>
  <c r="BG56" i="22"/>
  <c r="BC57" i="22"/>
  <c r="BJ56" i="22"/>
  <c r="BD58" i="22"/>
  <c r="BK57" i="22"/>
  <c r="BB57" i="22"/>
  <c r="BI56" i="22"/>
  <c r="BL56" i="22" l="1"/>
  <c r="I56" i="22" s="1"/>
  <c r="BU56" i="22" s="1"/>
  <c r="AG56" i="22" s="1"/>
  <c r="AG55" i="22"/>
  <c r="BC58" i="22"/>
  <c r="BJ57" i="22"/>
  <c r="BA59" i="22"/>
  <c r="BH58" i="22"/>
  <c r="BB58" i="22"/>
  <c r="BI57" i="22"/>
  <c r="BK58" i="22"/>
  <c r="BD59" i="22"/>
  <c r="AZ58" i="22"/>
  <c r="BG57" i="22"/>
  <c r="BL57" i="22" l="1"/>
  <c r="I57" i="22" s="1"/>
  <c r="BU57" i="22" s="1"/>
  <c r="BW57" i="22" s="1"/>
  <c r="BW56" i="22"/>
  <c r="AZ59" i="22"/>
  <c r="BG58" i="22"/>
  <c r="BB59" i="22"/>
  <c r="BI58" i="22"/>
  <c r="BK59" i="22"/>
  <c r="BD60" i="22"/>
  <c r="BC59" i="22"/>
  <c r="BJ58" i="22"/>
  <c r="BA60" i="22"/>
  <c r="BH59" i="22"/>
  <c r="AG57" i="22" l="1"/>
  <c r="BL58" i="22"/>
  <c r="I58" i="22" s="1"/>
  <c r="BU58" i="22" s="1"/>
  <c r="AG58" i="22" s="1"/>
  <c r="AZ60" i="22"/>
  <c r="BG59" i="22"/>
  <c r="BA61" i="22"/>
  <c r="BH60" i="22"/>
  <c r="BD61" i="22"/>
  <c r="BK60" i="22"/>
  <c r="BC60" i="22"/>
  <c r="BJ59" i="22"/>
  <c r="BB60" i="22"/>
  <c r="BI59" i="22"/>
  <c r="BW58" i="22" l="1"/>
  <c r="BL59" i="22"/>
  <c r="I59" i="22" s="1"/>
  <c r="BU59" i="22" s="1"/>
  <c r="AG59" i="22" s="1"/>
  <c r="BB61" i="22"/>
  <c r="BI60" i="22"/>
  <c r="BD62" i="22"/>
  <c r="BK61" i="22"/>
  <c r="AZ61" i="22"/>
  <c r="BG60" i="22"/>
  <c r="BC61" i="22"/>
  <c r="BJ60" i="22"/>
  <c r="BA62" i="22"/>
  <c r="BH61" i="22"/>
  <c r="BL60" i="22" l="1"/>
  <c r="I60" i="22" s="1"/>
  <c r="BU60" i="22" s="1"/>
  <c r="BW60" i="22" s="1"/>
  <c r="BW59" i="22"/>
  <c r="BA63" i="22"/>
  <c r="BH62" i="22"/>
  <c r="AZ62" i="22"/>
  <c r="BG61" i="22"/>
  <c r="BB62" i="22"/>
  <c r="BI61" i="22"/>
  <c r="BC62" i="22"/>
  <c r="BJ61" i="22"/>
  <c r="BD63" i="22"/>
  <c r="BK62" i="22"/>
  <c r="AG60" i="22" l="1"/>
  <c r="BL61" i="22"/>
  <c r="I61" i="22" s="1"/>
  <c r="BU61" i="22" s="1"/>
  <c r="BW61" i="22" s="1"/>
  <c r="BB63" i="22"/>
  <c r="BI62" i="22"/>
  <c r="BA64" i="22"/>
  <c r="BH63" i="22"/>
  <c r="BC63" i="22"/>
  <c r="BJ62" i="22"/>
  <c r="BD64" i="22"/>
  <c r="BK63" i="22"/>
  <c r="AZ63" i="22"/>
  <c r="BG62" i="22"/>
  <c r="BL62" i="22" s="1"/>
  <c r="I62" i="22" s="1"/>
  <c r="BU62" i="22" s="1"/>
  <c r="AG61" i="22" l="1"/>
  <c r="BW62" i="22"/>
  <c r="AG62" i="22"/>
  <c r="BC64" i="22"/>
  <c r="BJ63" i="22"/>
  <c r="BB64" i="22"/>
  <c r="BI63" i="22"/>
  <c r="AZ64" i="22"/>
  <c r="BG63" i="22"/>
  <c r="BD65" i="22"/>
  <c r="BK64" i="22"/>
  <c r="BA65" i="22"/>
  <c r="BH64" i="22"/>
  <c r="BL63" i="22" l="1"/>
  <c r="I63" i="22" s="1"/>
  <c r="BU63" i="22" s="1"/>
  <c r="BW63" i="22" s="1"/>
  <c r="BA66" i="22"/>
  <c r="BH65" i="22"/>
  <c r="AZ65" i="22"/>
  <c r="BG64" i="22"/>
  <c r="BC65" i="22"/>
  <c r="BJ64" i="22"/>
  <c r="BK65" i="22"/>
  <c r="BD66" i="22"/>
  <c r="BB65" i="22"/>
  <c r="BI64" i="22"/>
  <c r="BL64" i="22" l="1"/>
  <c r="I64" i="22" s="1"/>
  <c r="BU64" i="22" s="1"/>
  <c r="BW64" i="22" s="1"/>
  <c r="AG63" i="22"/>
  <c r="BB66" i="22"/>
  <c r="BI65" i="22"/>
  <c r="BC66" i="22"/>
  <c r="BJ65" i="22"/>
  <c r="BD67" i="22"/>
  <c r="BK66" i="22"/>
  <c r="BA67" i="22"/>
  <c r="BH66" i="22"/>
  <c r="AZ66" i="22"/>
  <c r="BG65" i="22"/>
  <c r="BL65" i="22" l="1"/>
  <c r="I65" i="22" s="1"/>
  <c r="BU65" i="22" s="1"/>
  <c r="BW65" i="22" s="1"/>
  <c r="AG64" i="22"/>
  <c r="AZ67" i="22"/>
  <c r="BG66" i="22"/>
  <c r="BK67" i="22"/>
  <c r="BD68" i="22"/>
  <c r="BB67" i="22"/>
  <c r="BI66" i="22"/>
  <c r="BA68" i="22"/>
  <c r="BH67" i="22"/>
  <c r="BC67" i="22"/>
  <c r="BJ66" i="22"/>
  <c r="AG65" i="22" l="1"/>
  <c r="BL66" i="22"/>
  <c r="I66" i="22" s="1"/>
  <c r="BU66" i="22" s="1"/>
  <c r="BW66" i="22" s="1"/>
  <c r="BC68" i="22"/>
  <c r="BJ67" i="22"/>
  <c r="BB68" i="22"/>
  <c r="BI67" i="22"/>
  <c r="AZ68" i="22"/>
  <c r="BG67" i="22"/>
  <c r="BD69" i="22"/>
  <c r="BK68" i="22"/>
  <c r="BA69" i="22"/>
  <c r="BH68" i="22"/>
  <c r="BL67" i="22" l="1"/>
  <c r="I67" i="22" s="1"/>
  <c r="BU67" i="22" s="1"/>
  <c r="AG67" i="22" s="1"/>
  <c r="AG66" i="22"/>
  <c r="BA70" i="22"/>
  <c r="BH69" i="22"/>
  <c r="AZ69" i="22"/>
  <c r="BG68" i="22"/>
  <c r="BC69" i="22"/>
  <c r="BJ68" i="22"/>
  <c r="BD70" i="22"/>
  <c r="BK69" i="22"/>
  <c r="BB69" i="22"/>
  <c r="BI68" i="22"/>
  <c r="BW67" i="22" l="1"/>
  <c r="BL68" i="22"/>
  <c r="I68" i="22" s="1"/>
  <c r="BU68" i="22" s="1"/>
  <c r="BW68" i="22" s="1"/>
  <c r="BK70" i="22"/>
  <c r="BD71" i="22"/>
  <c r="BB70" i="22"/>
  <c r="BI69" i="22"/>
  <c r="BC70" i="22"/>
  <c r="BJ69" i="22"/>
  <c r="BA71" i="22"/>
  <c r="BH70" i="22"/>
  <c r="AZ70" i="22"/>
  <c r="BG69" i="22"/>
  <c r="BL69" i="22" l="1"/>
  <c r="I69" i="22" s="1"/>
  <c r="BU69" i="22" s="1"/>
  <c r="BW69" i="22" s="1"/>
  <c r="AG68" i="22"/>
  <c r="AZ71" i="22"/>
  <c r="BG70" i="22"/>
  <c r="BC71" i="22"/>
  <c r="BJ70" i="22"/>
  <c r="BD72" i="22"/>
  <c r="BK71" i="22"/>
  <c r="BA72" i="22"/>
  <c r="BH71" i="22"/>
  <c r="BB71" i="22"/>
  <c r="BI70" i="22"/>
  <c r="AG69" i="22" l="1"/>
  <c r="BL70" i="22"/>
  <c r="I70" i="22" s="1"/>
  <c r="BU70" i="22" s="1"/>
  <c r="AG70" i="22" s="1"/>
  <c r="BK72" i="22"/>
  <c r="BD73" i="22"/>
  <c r="AZ72" i="22"/>
  <c r="BG71" i="22"/>
  <c r="BA73" i="22"/>
  <c r="BH72" i="22"/>
  <c r="BB72" i="22"/>
  <c r="BI71" i="22"/>
  <c r="BC72" i="22"/>
  <c r="BJ71" i="22"/>
  <c r="BL71" i="22" l="1"/>
  <c r="I71" i="22" s="1"/>
  <c r="BU71" i="22" s="1"/>
  <c r="AG71" i="22" s="1"/>
  <c r="BW70" i="22"/>
  <c r="BC73" i="22"/>
  <c r="BJ72" i="22"/>
  <c r="BH73" i="22"/>
  <c r="BH75" i="22" s="1"/>
  <c r="O24" i="2" s="1"/>
  <c r="BA75" i="22"/>
  <c r="BA14" i="23" s="1"/>
  <c r="BB73" i="22"/>
  <c r="BI72" i="22"/>
  <c r="AZ73" i="22"/>
  <c r="BG72" i="22"/>
  <c r="BK73" i="22"/>
  <c r="BK75" i="22" s="1"/>
  <c r="X24" i="2" s="1"/>
  <c r="BD75" i="22"/>
  <c r="BD14" i="23" s="1"/>
  <c r="BL72" i="22" l="1"/>
  <c r="I72" i="22" s="1"/>
  <c r="BU72" i="22" s="1"/>
  <c r="BW72" i="22" s="1"/>
  <c r="BW71" i="22"/>
  <c r="BI73" i="22"/>
  <c r="BI75" i="22" s="1"/>
  <c r="R24" i="2" s="1"/>
  <c r="BB75" i="22"/>
  <c r="BB14" i="23" s="1"/>
  <c r="BJ73" i="22"/>
  <c r="BJ75" i="22" s="1"/>
  <c r="U24" i="2" s="1"/>
  <c r="BC75" i="22"/>
  <c r="BC14" i="23" s="1"/>
  <c r="BG73" i="22"/>
  <c r="AZ75" i="22"/>
  <c r="AZ14" i="23" s="1"/>
  <c r="BA15" i="23"/>
  <c r="BH14" i="23"/>
  <c r="BD15" i="23"/>
  <c r="BK14" i="23"/>
  <c r="AG72" i="22" l="1"/>
  <c r="BB15" i="23"/>
  <c r="BI14" i="23"/>
  <c r="BD16" i="23"/>
  <c r="BK15" i="23"/>
  <c r="BL73" i="22"/>
  <c r="I73" i="22" s="1"/>
  <c r="BG75" i="22"/>
  <c r="L24" i="2" s="1"/>
  <c r="BC15" i="23"/>
  <c r="BJ14" i="23"/>
  <c r="AZ15" i="23"/>
  <c r="BG14" i="23"/>
  <c r="BA16" i="23"/>
  <c r="BH15" i="23"/>
  <c r="BL14" i="23" l="1"/>
  <c r="I14" i="23" s="1"/>
  <c r="BD17" i="23"/>
  <c r="BK16" i="23"/>
  <c r="AZ16" i="23"/>
  <c r="BG15" i="23"/>
  <c r="BU73" i="22"/>
  <c r="I74" i="22"/>
  <c r="BB16" i="23"/>
  <c r="BI15" i="23"/>
  <c r="BA17" i="23"/>
  <c r="BH16" i="23"/>
  <c r="BC16" i="23"/>
  <c r="BJ15" i="23"/>
  <c r="BL15" i="23" l="1"/>
  <c r="I15" i="23" s="1"/>
  <c r="BU15" i="23" s="1"/>
  <c r="AG15" i="23" s="1"/>
  <c r="BU14" i="23"/>
  <c r="BA18" i="23"/>
  <c r="BH17" i="23"/>
  <c r="F78" i="22"/>
  <c r="AG74" i="22"/>
  <c r="AZ17" i="23"/>
  <c r="BG16" i="23"/>
  <c r="BW73" i="22"/>
  <c r="BW75" i="22" s="1"/>
  <c r="AG73" i="22"/>
  <c r="AG75" i="22" s="1"/>
  <c r="AG77" i="22" s="1"/>
  <c r="BU75" i="22"/>
  <c r="BB17" i="23"/>
  <c r="BI16" i="23"/>
  <c r="BC17" i="23"/>
  <c r="BJ16" i="23"/>
  <c r="BD18" i="23"/>
  <c r="BK17" i="23"/>
  <c r="F90" i="22" l="1"/>
  <c r="BW15" i="23"/>
  <c r="BD19" i="23"/>
  <c r="BK18" i="23"/>
  <c r="BB18" i="23"/>
  <c r="BI17" i="23"/>
  <c r="BW14" i="23"/>
  <c r="AG14" i="23"/>
  <c r="BL16" i="23"/>
  <c r="I16" i="23" s="1"/>
  <c r="BC18" i="23"/>
  <c r="BJ17" i="23"/>
  <c r="AZ18" i="23"/>
  <c r="BG17" i="23"/>
  <c r="BA19" i="23"/>
  <c r="BH18" i="23"/>
  <c r="F92" i="22" l="1"/>
  <c r="D20" i="4"/>
  <c r="BA20" i="23"/>
  <c r="BH19" i="23"/>
  <c r="BC19" i="23"/>
  <c r="BJ18" i="23"/>
  <c r="BD20" i="23"/>
  <c r="BK19" i="23"/>
  <c r="BL17" i="23"/>
  <c r="I17" i="23" s="1"/>
  <c r="BU17" i="23" s="1"/>
  <c r="BU16" i="23"/>
  <c r="AZ19" i="23"/>
  <c r="BG18" i="23"/>
  <c r="BB19" i="23"/>
  <c r="BI18" i="23"/>
  <c r="F20" i="4" l="1"/>
  <c r="BL18" i="23"/>
  <c r="I18" i="23" s="1"/>
  <c r="BU18" i="23" s="1"/>
  <c r="BW18" i="23" s="1"/>
  <c r="AG17" i="23"/>
  <c r="BW17" i="23"/>
  <c r="BC20" i="23"/>
  <c r="BJ19" i="23"/>
  <c r="AZ20" i="23"/>
  <c r="BG19" i="23"/>
  <c r="BD21" i="23"/>
  <c r="BK20" i="23"/>
  <c r="BA21" i="23"/>
  <c r="BH20" i="23"/>
  <c r="BB20" i="23"/>
  <c r="BI19" i="23"/>
  <c r="AG16" i="23"/>
  <c r="BW16" i="23"/>
  <c r="AG18" i="23" l="1"/>
  <c r="BA22" i="23"/>
  <c r="BH21" i="23"/>
  <c r="BL19" i="23"/>
  <c r="I19" i="23" s="1"/>
  <c r="AZ21" i="23"/>
  <c r="BG20" i="23"/>
  <c r="BB21" i="23"/>
  <c r="BI20" i="23"/>
  <c r="BD22" i="23"/>
  <c r="BK21" i="23"/>
  <c r="BC21" i="23"/>
  <c r="BJ20" i="23"/>
  <c r="BC22" i="23" l="1"/>
  <c r="BJ21" i="23"/>
  <c r="BD23" i="23"/>
  <c r="BK22" i="23"/>
  <c r="AZ22" i="23"/>
  <c r="BG21" i="23"/>
  <c r="BU19" i="23"/>
  <c r="BB22" i="23"/>
  <c r="BI21" i="23"/>
  <c r="BL20" i="23"/>
  <c r="I20" i="23" s="1"/>
  <c r="BU20" i="23" s="1"/>
  <c r="BA23" i="23"/>
  <c r="BH22" i="23"/>
  <c r="BL21" i="23" l="1"/>
  <c r="I21" i="23" s="1"/>
  <c r="BU21" i="23" s="1"/>
  <c r="BW21" i="23" s="1"/>
  <c r="BA24" i="23"/>
  <c r="BH23" i="23"/>
  <c r="AG20" i="23"/>
  <c r="BW20" i="23"/>
  <c r="BW19" i="23"/>
  <c r="AG19" i="23"/>
  <c r="BD24" i="23"/>
  <c r="BK23" i="23"/>
  <c r="BB23" i="23"/>
  <c r="BI22" i="23"/>
  <c r="AZ23" i="23"/>
  <c r="BG22" i="23"/>
  <c r="BC23" i="23"/>
  <c r="BJ22" i="23"/>
  <c r="AG21" i="23" l="1"/>
  <c r="BL22" i="23"/>
  <c r="I22" i="23" s="1"/>
  <c r="BU22" i="23" s="1"/>
  <c r="AG22" i="23" s="1"/>
  <c r="AZ24" i="23"/>
  <c r="BG23" i="23"/>
  <c r="BD25" i="23"/>
  <c r="BK24" i="23"/>
  <c r="BA25" i="23"/>
  <c r="BH24" i="23"/>
  <c r="BC24" i="23"/>
  <c r="BJ23" i="23"/>
  <c r="BB24" i="23"/>
  <c r="BI23" i="23"/>
  <c r="BW22" i="23" l="1"/>
  <c r="BL23" i="23"/>
  <c r="I23" i="23" s="1"/>
  <c r="BU23" i="23" s="1"/>
  <c r="BA26" i="23"/>
  <c r="BH25" i="23"/>
  <c r="AZ25" i="23"/>
  <c r="BG24" i="23"/>
  <c r="BC25" i="23"/>
  <c r="BJ24" i="23"/>
  <c r="BB25" i="23"/>
  <c r="BI24" i="23"/>
  <c r="BD26" i="23"/>
  <c r="BK25" i="23"/>
  <c r="BL24" i="23" l="1"/>
  <c r="I24" i="23" s="1"/>
  <c r="BU24" i="23" s="1"/>
  <c r="AG24" i="23" s="1"/>
  <c r="BB26" i="23"/>
  <c r="BI25" i="23"/>
  <c r="AZ26" i="23"/>
  <c r="BG25" i="23"/>
  <c r="BD27" i="23"/>
  <c r="BK26" i="23"/>
  <c r="BC26" i="23"/>
  <c r="BJ25" i="23"/>
  <c r="BA27" i="23"/>
  <c r="BH26" i="23"/>
  <c r="BW23" i="23"/>
  <c r="AG23" i="23"/>
  <c r="BW24" i="23" l="1"/>
  <c r="BA28" i="23"/>
  <c r="BH27" i="23"/>
  <c r="BD28" i="23"/>
  <c r="BK27" i="23"/>
  <c r="AZ27" i="23"/>
  <c r="BG26" i="23"/>
  <c r="BL25" i="23"/>
  <c r="I25" i="23" s="1"/>
  <c r="BU25" i="23" s="1"/>
  <c r="BC27" i="23"/>
  <c r="BJ26" i="23"/>
  <c r="BB27" i="23"/>
  <c r="BI26" i="23"/>
  <c r="BC28" i="23" l="1"/>
  <c r="BJ27" i="23"/>
  <c r="BW25" i="23"/>
  <c r="AG25" i="23"/>
  <c r="BD29" i="23"/>
  <c r="BK28" i="23"/>
  <c r="BB28" i="23"/>
  <c r="BI27" i="23"/>
  <c r="BL26" i="23"/>
  <c r="I26" i="23" s="1"/>
  <c r="BU26" i="23" s="1"/>
  <c r="AZ28" i="23"/>
  <c r="BG27" i="23"/>
  <c r="BA29" i="23"/>
  <c r="BH28" i="23"/>
  <c r="BB29" i="23" l="1"/>
  <c r="BI28" i="23"/>
  <c r="BA30" i="23"/>
  <c r="BH29" i="23"/>
  <c r="AZ29" i="23"/>
  <c r="BG28" i="23"/>
  <c r="BL27" i="23"/>
  <c r="I27" i="23" s="1"/>
  <c r="BU27" i="23" s="1"/>
  <c r="AG26" i="23"/>
  <c r="BW26" i="23"/>
  <c r="BD30" i="23"/>
  <c r="BK29" i="23"/>
  <c r="BC29" i="23"/>
  <c r="BJ28" i="23"/>
  <c r="BC30" i="23" l="1"/>
  <c r="BJ29" i="23"/>
  <c r="BW27" i="23"/>
  <c r="AG27" i="23"/>
  <c r="BA31" i="23"/>
  <c r="BH30" i="23"/>
  <c r="BD31" i="23"/>
  <c r="BK30" i="23"/>
  <c r="BL28" i="23"/>
  <c r="I28" i="23" s="1"/>
  <c r="BU28" i="23" s="1"/>
  <c r="AZ30" i="23"/>
  <c r="BG29" i="23"/>
  <c r="BB30" i="23"/>
  <c r="BI29" i="23"/>
  <c r="BL29" i="23" l="1"/>
  <c r="I29" i="23" s="1"/>
  <c r="BU29" i="23" s="1"/>
  <c r="BW29" i="23" s="1"/>
  <c r="AZ31" i="23"/>
  <c r="BG30" i="23"/>
  <c r="BB31" i="23"/>
  <c r="BI30" i="23"/>
  <c r="BD32" i="23"/>
  <c r="BK31" i="23"/>
  <c r="BW28" i="23"/>
  <c r="AG28" i="23"/>
  <c r="BA32" i="23"/>
  <c r="BH31" i="23"/>
  <c r="BC31" i="23"/>
  <c r="BJ30" i="23"/>
  <c r="BL30" i="23" l="1"/>
  <c r="I30" i="23" s="1"/>
  <c r="BU30" i="23" s="1"/>
  <c r="BW30" i="23" s="1"/>
  <c r="AG29" i="23"/>
  <c r="BA33" i="23"/>
  <c r="BH32" i="23"/>
  <c r="BB32" i="23"/>
  <c r="BI31" i="23"/>
  <c r="BC32" i="23"/>
  <c r="BJ31" i="23"/>
  <c r="BD33" i="23"/>
  <c r="BK32" i="23"/>
  <c r="AZ32" i="23"/>
  <c r="BG31" i="23"/>
  <c r="AG30" i="23" l="1"/>
  <c r="AZ33" i="23"/>
  <c r="BG32" i="23"/>
  <c r="BC33" i="23"/>
  <c r="BJ32" i="23"/>
  <c r="BA34" i="23"/>
  <c r="BH33" i="23"/>
  <c r="BL31" i="23"/>
  <c r="I31" i="23" s="1"/>
  <c r="BU31" i="23" s="1"/>
  <c r="BD34" i="23"/>
  <c r="BK33" i="23"/>
  <c r="BB33" i="23"/>
  <c r="BI32" i="23"/>
  <c r="BL32" i="23" l="1"/>
  <c r="I32" i="23" s="1"/>
  <c r="BU32" i="23" s="1"/>
  <c r="AG32" i="23" s="1"/>
  <c r="BW31" i="23"/>
  <c r="AG31" i="23"/>
  <c r="BC34" i="23"/>
  <c r="BJ33" i="23"/>
  <c r="BD35" i="23"/>
  <c r="BK34" i="23"/>
  <c r="BB34" i="23"/>
  <c r="BI33" i="23"/>
  <c r="BA35" i="23"/>
  <c r="BH34" i="23"/>
  <c r="AZ34" i="23"/>
  <c r="BG33" i="23"/>
  <c r="BW32" i="23" l="1"/>
  <c r="BL33" i="23"/>
  <c r="I33" i="23" s="1"/>
  <c r="BU33" i="23" s="1"/>
  <c r="BA36" i="23"/>
  <c r="BH35" i="23"/>
  <c r="BC35" i="23"/>
  <c r="BJ34" i="23"/>
  <c r="AZ35" i="23"/>
  <c r="BG34" i="23"/>
  <c r="BB35" i="23"/>
  <c r="BI34" i="23"/>
  <c r="BD36" i="23"/>
  <c r="BK35" i="23"/>
  <c r="BB36" i="23" l="1"/>
  <c r="BI35" i="23"/>
  <c r="BC36" i="23"/>
  <c r="BJ35" i="23"/>
  <c r="BD37" i="23"/>
  <c r="BK36" i="23"/>
  <c r="AZ36" i="23"/>
  <c r="BG35" i="23"/>
  <c r="BA37" i="23"/>
  <c r="BH36" i="23"/>
  <c r="BL34" i="23"/>
  <c r="I34" i="23" s="1"/>
  <c r="BU34" i="23" s="1"/>
  <c r="AG33" i="23"/>
  <c r="BW33" i="23"/>
  <c r="BL35" i="23" l="1"/>
  <c r="I35" i="23" s="1"/>
  <c r="BU35" i="23" s="1"/>
  <c r="AG34" i="23"/>
  <c r="BW34" i="23"/>
  <c r="AZ37" i="23"/>
  <c r="BG36" i="23"/>
  <c r="BC37" i="23"/>
  <c r="BJ36" i="23"/>
  <c r="BA38" i="23"/>
  <c r="BH37" i="23"/>
  <c r="BD38" i="23"/>
  <c r="BK37" i="23"/>
  <c r="BB37" i="23"/>
  <c r="BI36" i="23"/>
  <c r="BL36" i="23" l="1"/>
  <c r="I36" i="23" s="1"/>
  <c r="BU36" i="23" s="1"/>
  <c r="BB38" i="23"/>
  <c r="BI37" i="23"/>
  <c r="BA39" i="23"/>
  <c r="BH38" i="23"/>
  <c r="AZ38" i="23"/>
  <c r="BG37" i="23"/>
  <c r="BD39" i="23"/>
  <c r="BK38" i="23"/>
  <c r="BC38" i="23"/>
  <c r="BJ37" i="23"/>
  <c r="BW35" i="23"/>
  <c r="AG35" i="23"/>
  <c r="BL37" i="23" l="1"/>
  <c r="I37" i="23" s="1"/>
  <c r="BU37" i="23" s="1"/>
  <c r="BW37" i="23" s="1"/>
  <c r="BD40" i="23"/>
  <c r="BK39" i="23"/>
  <c r="BA40" i="23"/>
  <c r="BH39" i="23"/>
  <c r="BC39" i="23"/>
  <c r="BJ38" i="23"/>
  <c r="AZ39" i="23"/>
  <c r="BG38" i="23"/>
  <c r="BB39" i="23"/>
  <c r="BI38" i="23"/>
  <c r="AG36" i="23"/>
  <c r="BW36" i="23"/>
  <c r="AG37" i="23" l="1"/>
  <c r="BL38" i="23"/>
  <c r="I38" i="23" s="1"/>
  <c r="BU38" i="23" s="1"/>
  <c r="BB40" i="23"/>
  <c r="BI39" i="23"/>
  <c r="BC40" i="23"/>
  <c r="BJ39" i="23"/>
  <c r="BA41" i="23"/>
  <c r="BH40" i="23"/>
  <c r="AZ40" i="23"/>
  <c r="BG39" i="23"/>
  <c r="BD41" i="23"/>
  <c r="BK40" i="23"/>
  <c r="AZ41" i="23" l="1"/>
  <c r="BG40" i="23"/>
  <c r="BC41" i="23"/>
  <c r="BJ40" i="23"/>
  <c r="BD42" i="23"/>
  <c r="BK41" i="23"/>
  <c r="BA42" i="23"/>
  <c r="BH41" i="23"/>
  <c r="BB41" i="23"/>
  <c r="BI40" i="23"/>
  <c r="BL39" i="23"/>
  <c r="I39" i="23" s="1"/>
  <c r="BU39" i="23" s="1"/>
  <c r="BW38" i="23"/>
  <c r="AG38" i="23"/>
  <c r="BL40" i="23" l="1"/>
  <c r="I40" i="23" s="1"/>
  <c r="BU40" i="23" s="1"/>
  <c r="BW40" i="23" s="1"/>
  <c r="BW39" i="23"/>
  <c r="AG39" i="23"/>
  <c r="BA43" i="23"/>
  <c r="BH42" i="23"/>
  <c r="BC42" i="23"/>
  <c r="BJ41" i="23"/>
  <c r="BB42" i="23"/>
  <c r="BI41" i="23"/>
  <c r="BD43" i="23"/>
  <c r="BK42" i="23"/>
  <c r="AZ42" i="23"/>
  <c r="BG41" i="23"/>
  <c r="AG40" i="23" l="1"/>
  <c r="BL41" i="23"/>
  <c r="I41" i="23" s="1"/>
  <c r="BU41" i="23" s="1"/>
  <c r="BD44" i="23"/>
  <c r="BK43" i="23"/>
  <c r="BJ42" i="23"/>
  <c r="BC43" i="23"/>
  <c r="AZ43" i="23"/>
  <c r="BG42" i="23"/>
  <c r="BB43" i="23"/>
  <c r="BI42" i="23"/>
  <c r="BA44" i="23"/>
  <c r="BH43" i="23"/>
  <c r="BL42" i="23" l="1"/>
  <c r="I42" i="23" s="1"/>
  <c r="BU42" i="23" s="1"/>
  <c r="AG42" i="23" s="1"/>
  <c r="BB44" i="23"/>
  <c r="BI43" i="23"/>
  <c r="BA45" i="23"/>
  <c r="BH44" i="23"/>
  <c r="AZ44" i="23"/>
  <c r="BG43" i="23"/>
  <c r="BD45" i="23"/>
  <c r="BK44" i="23"/>
  <c r="BJ43" i="23"/>
  <c r="BC44" i="23"/>
  <c r="AG41" i="23"/>
  <c r="BW41" i="23"/>
  <c r="BW42" i="23" l="1"/>
  <c r="BL43" i="23"/>
  <c r="I43" i="23" s="1"/>
  <c r="BU43" i="23" s="1"/>
  <c r="AZ45" i="23"/>
  <c r="BG44" i="23"/>
  <c r="BB45" i="23"/>
  <c r="BI44" i="23"/>
  <c r="BJ44" i="23"/>
  <c r="BC45" i="23"/>
  <c r="BD46" i="23"/>
  <c r="BK45" i="23"/>
  <c r="BA46" i="23"/>
  <c r="BH45" i="23"/>
  <c r="BD47" i="23" l="1"/>
  <c r="BK46" i="23"/>
  <c r="BB46" i="23"/>
  <c r="BI45" i="23"/>
  <c r="BJ45" i="23"/>
  <c r="BC46" i="23"/>
  <c r="BA47" i="23"/>
  <c r="BH46" i="23"/>
  <c r="BL44" i="23"/>
  <c r="I44" i="23" s="1"/>
  <c r="BU44" i="23" s="1"/>
  <c r="AZ46" i="23"/>
  <c r="BG45" i="23"/>
  <c r="BW43" i="23"/>
  <c r="AG43" i="23"/>
  <c r="BA48" i="23" l="1"/>
  <c r="BH47" i="23"/>
  <c r="BB47" i="23"/>
  <c r="BI46" i="23"/>
  <c r="AZ47" i="23"/>
  <c r="BG46" i="23"/>
  <c r="BJ46" i="23"/>
  <c r="BC47" i="23"/>
  <c r="BW44" i="23"/>
  <c r="AG44" i="23"/>
  <c r="BL45" i="23"/>
  <c r="I45" i="23" s="1"/>
  <c r="BU45" i="23" s="1"/>
  <c r="BD48" i="23"/>
  <c r="BK47" i="23"/>
  <c r="BD49" i="23" l="1"/>
  <c r="BK48" i="23"/>
  <c r="BJ47" i="23"/>
  <c r="BC48" i="23"/>
  <c r="BW45" i="23"/>
  <c r="AG45" i="23"/>
  <c r="BL46" i="23"/>
  <c r="I46" i="23" s="1"/>
  <c r="BU46" i="23" s="1"/>
  <c r="BB48" i="23"/>
  <c r="BI47" i="23"/>
  <c r="AZ48" i="23"/>
  <c r="BG47" i="23"/>
  <c r="BA49" i="23"/>
  <c r="BH48" i="23"/>
  <c r="BA50" i="23" l="1"/>
  <c r="BH49" i="23"/>
  <c r="BB49" i="23"/>
  <c r="BI48" i="23"/>
  <c r="BJ48" i="23"/>
  <c r="BC49" i="23"/>
  <c r="BL47" i="23"/>
  <c r="I47" i="23" s="1"/>
  <c r="BU47" i="23" s="1"/>
  <c r="BW46" i="23"/>
  <c r="AG46" i="23"/>
  <c r="AZ49" i="23"/>
  <c r="BG48" i="23"/>
  <c r="BD50" i="23"/>
  <c r="BK49" i="23"/>
  <c r="BW47" i="23" l="1"/>
  <c r="AG47" i="23"/>
  <c r="BB50" i="23"/>
  <c r="BI49" i="23"/>
  <c r="BD51" i="23"/>
  <c r="BK50" i="23"/>
  <c r="AZ50" i="23"/>
  <c r="BG49" i="23"/>
  <c r="BC50" i="23"/>
  <c r="BJ49" i="23"/>
  <c r="BL48" i="23"/>
  <c r="I48" i="23" s="1"/>
  <c r="BU48" i="23" s="1"/>
  <c r="BA51" i="23"/>
  <c r="BH50" i="23"/>
  <c r="BW48" i="23" l="1"/>
  <c r="AG48" i="23"/>
  <c r="AZ51" i="23"/>
  <c r="BG50" i="23"/>
  <c r="BB51" i="23"/>
  <c r="BI50" i="23"/>
  <c r="BA52" i="23"/>
  <c r="BH51" i="23"/>
  <c r="BL49" i="23"/>
  <c r="I49" i="23" s="1"/>
  <c r="BU49" i="23" s="1"/>
  <c r="BC51" i="23"/>
  <c r="BJ50" i="23"/>
  <c r="BD52" i="23"/>
  <c r="BK51" i="23"/>
  <c r="BL50" i="23" l="1"/>
  <c r="I50" i="23" s="1"/>
  <c r="BU50" i="23" s="1"/>
  <c r="BA53" i="23"/>
  <c r="BH52" i="23"/>
  <c r="AZ52" i="23"/>
  <c r="BG51" i="23"/>
  <c r="BC52" i="23"/>
  <c r="BJ51" i="23"/>
  <c r="BD53" i="23"/>
  <c r="BK52" i="23"/>
  <c r="AG49" i="23"/>
  <c r="BW49" i="23"/>
  <c r="BB52" i="23"/>
  <c r="BI51" i="23"/>
  <c r="BB53" i="23" l="1"/>
  <c r="BI52" i="23"/>
  <c r="BD54" i="23"/>
  <c r="BK53" i="23"/>
  <c r="AZ53" i="23"/>
  <c r="BG52" i="23"/>
  <c r="BL51" i="23"/>
  <c r="I51" i="23" s="1"/>
  <c r="BU51" i="23" s="1"/>
  <c r="BC53" i="23"/>
  <c r="BJ52" i="23"/>
  <c r="BA54" i="23"/>
  <c r="BH53" i="23"/>
  <c r="AG50" i="23"/>
  <c r="BW50" i="23"/>
  <c r="BC54" i="23" l="1"/>
  <c r="BJ53" i="23"/>
  <c r="BD55" i="23"/>
  <c r="BK54" i="23"/>
  <c r="AG51" i="23"/>
  <c r="BW51" i="23"/>
  <c r="BA55" i="23"/>
  <c r="BH54" i="23"/>
  <c r="BL52" i="23"/>
  <c r="I52" i="23" s="1"/>
  <c r="BU52" i="23" s="1"/>
  <c r="AZ54" i="23"/>
  <c r="BG53" i="23"/>
  <c r="BB54" i="23"/>
  <c r="BI53" i="23"/>
  <c r="BL53" i="23" l="1"/>
  <c r="I53" i="23" s="1"/>
  <c r="BU53" i="23" s="1"/>
  <c r="BW53" i="23" s="1"/>
  <c r="AZ55" i="23"/>
  <c r="BG54" i="23"/>
  <c r="BB55" i="23"/>
  <c r="BI54" i="23"/>
  <c r="BA56" i="23"/>
  <c r="BH55" i="23"/>
  <c r="BD56" i="23"/>
  <c r="BK55" i="23"/>
  <c r="BW52" i="23"/>
  <c r="AG52" i="23"/>
  <c r="BC55" i="23"/>
  <c r="BJ54" i="23"/>
  <c r="BL54" i="23" l="1"/>
  <c r="I54" i="23" s="1"/>
  <c r="BU54" i="23" s="1"/>
  <c r="BW54" i="23" s="1"/>
  <c r="AG53" i="23"/>
  <c r="BD57" i="23"/>
  <c r="BK56" i="23"/>
  <c r="BB56" i="23"/>
  <c r="BI55" i="23"/>
  <c r="BC56" i="23"/>
  <c r="BJ55" i="23"/>
  <c r="BA57" i="23"/>
  <c r="BH56" i="23"/>
  <c r="AZ56" i="23"/>
  <c r="BG55" i="23"/>
  <c r="AG54" i="23" l="1"/>
  <c r="BL55" i="23"/>
  <c r="I55" i="23" s="1"/>
  <c r="BU55" i="23" s="1"/>
  <c r="AZ57" i="23"/>
  <c r="BG56" i="23"/>
  <c r="BJ56" i="23"/>
  <c r="BC57" i="23"/>
  <c r="BB57" i="23"/>
  <c r="BI56" i="23"/>
  <c r="BA58" i="23"/>
  <c r="BH57" i="23"/>
  <c r="BD58" i="23"/>
  <c r="BK57" i="23"/>
  <c r="BL56" i="23" l="1"/>
  <c r="I56" i="23" s="1"/>
  <c r="BU56" i="23" s="1"/>
  <c r="AG56" i="23" s="1"/>
  <c r="BA59" i="23"/>
  <c r="BH58" i="23"/>
  <c r="BD59" i="23"/>
  <c r="BK58" i="23"/>
  <c r="BB58" i="23"/>
  <c r="BI57" i="23"/>
  <c r="AZ58" i="23"/>
  <c r="BG57" i="23"/>
  <c r="BJ57" i="23"/>
  <c r="BC58" i="23"/>
  <c r="BW55" i="23"/>
  <c r="AG55" i="23"/>
  <c r="BW56" i="23" l="1"/>
  <c r="BL57" i="23"/>
  <c r="I57" i="23" s="1"/>
  <c r="BU57" i="23" s="1"/>
  <c r="BB59" i="23"/>
  <c r="BI58" i="23"/>
  <c r="BA60" i="23"/>
  <c r="BH59" i="23"/>
  <c r="BC59" i="23"/>
  <c r="BJ58" i="23"/>
  <c r="AZ59" i="23"/>
  <c r="BG58" i="23"/>
  <c r="BD60" i="23"/>
  <c r="BK59" i="23"/>
  <c r="AZ60" i="23" l="1"/>
  <c r="BG59" i="23"/>
  <c r="BA61" i="23"/>
  <c r="BH60" i="23"/>
  <c r="BL58" i="23"/>
  <c r="I58" i="23" s="1"/>
  <c r="BU58" i="23" s="1"/>
  <c r="BD61" i="23"/>
  <c r="BK60" i="23"/>
  <c r="BJ59" i="23"/>
  <c r="BC60" i="23"/>
  <c r="BB60" i="23"/>
  <c r="BI59" i="23"/>
  <c r="AG57" i="23"/>
  <c r="BW57" i="23"/>
  <c r="BL59" i="23" l="1"/>
  <c r="I59" i="23" s="1"/>
  <c r="BU59" i="23" s="1"/>
  <c r="AG59" i="23" s="1"/>
  <c r="BA62" i="23"/>
  <c r="BH61" i="23"/>
  <c r="BB61" i="23"/>
  <c r="BI60" i="23"/>
  <c r="BD62" i="23"/>
  <c r="BK61" i="23"/>
  <c r="BC61" i="23"/>
  <c r="BJ60" i="23"/>
  <c r="AG58" i="23"/>
  <c r="BW58" i="23"/>
  <c r="AZ61" i="23"/>
  <c r="BG60" i="23"/>
  <c r="BW59" i="23" l="1"/>
  <c r="BD63" i="23"/>
  <c r="BK62" i="23"/>
  <c r="BA63" i="23"/>
  <c r="BH62" i="23"/>
  <c r="BL60" i="23"/>
  <c r="I60" i="23" s="1"/>
  <c r="BU60" i="23" s="1"/>
  <c r="AZ62" i="23"/>
  <c r="BG61" i="23"/>
  <c r="BC62" i="23"/>
  <c r="BJ61" i="23"/>
  <c r="BB62" i="23"/>
  <c r="BI61" i="23"/>
  <c r="BL61" i="23" l="1"/>
  <c r="I61" i="23" s="1"/>
  <c r="BU61" i="23" s="1"/>
  <c r="AG61" i="23" s="1"/>
  <c r="BA64" i="23"/>
  <c r="BH63" i="23"/>
  <c r="BJ62" i="23"/>
  <c r="BC63" i="23"/>
  <c r="BB63" i="23"/>
  <c r="BI62" i="23"/>
  <c r="AZ63" i="23"/>
  <c r="BG62" i="23"/>
  <c r="AG60" i="23"/>
  <c r="BW60" i="23"/>
  <c r="BD64" i="23"/>
  <c r="BK63" i="23"/>
  <c r="BW61" i="23" l="1"/>
  <c r="BL62" i="23"/>
  <c r="I62" i="23" s="1"/>
  <c r="BU62" i="23" s="1"/>
  <c r="BW62" i="23" s="1"/>
  <c r="AZ64" i="23"/>
  <c r="BG63" i="23"/>
  <c r="BC64" i="23"/>
  <c r="BJ63" i="23"/>
  <c r="BD65" i="23"/>
  <c r="BK64" i="23"/>
  <c r="BB64" i="23"/>
  <c r="BI63" i="23"/>
  <c r="BA65" i="23"/>
  <c r="BH64" i="23"/>
  <c r="AG62" i="23" l="1"/>
  <c r="BL63" i="23"/>
  <c r="I63" i="23" s="1"/>
  <c r="BU63" i="23" s="1"/>
  <c r="BA66" i="23"/>
  <c r="BH65" i="23"/>
  <c r="BD66" i="23"/>
  <c r="BK65" i="23"/>
  <c r="BC65" i="23"/>
  <c r="BJ64" i="23"/>
  <c r="BB65" i="23"/>
  <c r="BI64" i="23"/>
  <c r="AZ65" i="23"/>
  <c r="BG64" i="23"/>
  <c r="BB66" i="23" l="1"/>
  <c r="BI65" i="23"/>
  <c r="BD67" i="23"/>
  <c r="BK66" i="23"/>
  <c r="BL64" i="23"/>
  <c r="I64" i="23" s="1"/>
  <c r="BU64" i="23" s="1"/>
  <c r="AZ66" i="23"/>
  <c r="BG65" i="23"/>
  <c r="BJ65" i="23"/>
  <c r="BC66" i="23"/>
  <c r="BA67" i="23"/>
  <c r="BH66" i="23"/>
  <c r="BW63" i="23"/>
  <c r="AG63" i="23"/>
  <c r="BL65" i="23" l="1"/>
  <c r="I65" i="23" s="1"/>
  <c r="BU65" i="23" s="1"/>
  <c r="BW65" i="23" s="1"/>
  <c r="BD68" i="23"/>
  <c r="BK67" i="23"/>
  <c r="BA68" i="23"/>
  <c r="BH67" i="23"/>
  <c r="AZ67" i="23"/>
  <c r="BG66" i="23"/>
  <c r="BC67" i="23"/>
  <c r="BJ66" i="23"/>
  <c r="AG64" i="23"/>
  <c r="BW64" i="23"/>
  <c r="BB67" i="23"/>
  <c r="BI66" i="23"/>
  <c r="AG65" i="23" l="1"/>
  <c r="AZ68" i="23"/>
  <c r="BG67" i="23"/>
  <c r="BD69" i="23"/>
  <c r="BK68" i="23"/>
  <c r="BL66" i="23"/>
  <c r="I66" i="23" s="1"/>
  <c r="BU66" i="23" s="1"/>
  <c r="BB68" i="23"/>
  <c r="BI67" i="23"/>
  <c r="BC68" i="23"/>
  <c r="BJ67" i="23"/>
  <c r="BA69" i="23"/>
  <c r="BH68" i="23"/>
  <c r="BA70" i="23" l="1"/>
  <c r="BH69" i="23"/>
  <c r="BB69" i="23"/>
  <c r="BI68" i="23"/>
  <c r="BC69" i="23"/>
  <c r="BJ68" i="23"/>
  <c r="BD70" i="23"/>
  <c r="BK69" i="23"/>
  <c r="BL67" i="23"/>
  <c r="I67" i="23" s="1"/>
  <c r="BU67" i="23" s="1"/>
  <c r="BW66" i="23"/>
  <c r="AG66" i="23"/>
  <c r="AZ69" i="23"/>
  <c r="BG68" i="23"/>
  <c r="AZ70" i="23" l="1"/>
  <c r="BG69" i="23"/>
  <c r="BD71" i="23"/>
  <c r="BK70" i="23"/>
  <c r="BB70" i="23"/>
  <c r="BI69" i="23"/>
  <c r="BL68" i="23"/>
  <c r="I68" i="23" s="1"/>
  <c r="BU68" i="23" s="1"/>
  <c r="BW67" i="23"/>
  <c r="AG67" i="23"/>
  <c r="BC70" i="23"/>
  <c r="BJ69" i="23"/>
  <c r="BA71" i="23"/>
  <c r="BH70" i="23"/>
  <c r="BL69" i="23" l="1"/>
  <c r="I69" i="23" s="1"/>
  <c r="BU69" i="23" s="1"/>
  <c r="BW69" i="23" s="1"/>
  <c r="BW68" i="23"/>
  <c r="AG68" i="23"/>
  <c r="BD72" i="23"/>
  <c r="BK71" i="23"/>
  <c r="BC71" i="23"/>
  <c r="BJ70" i="23"/>
  <c r="BA72" i="23"/>
  <c r="BH71" i="23"/>
  <c r="BB71" i="23"/>
  <c r="BI70" i="23"/>
  <c r="AZ71" i="23"/>
  <c r="BG70" i="23"/>
  <c r="AG69" i="23" l="1"/>
  <c r="BL70" i="23"/>
  <c r="I70" i="23" s="1"/>
  <c r="BU70" i="23" s="1"/>
  <c r="BB72" i="23"/>
  <c r="BI71" i="23"/>
  <c r="BJ71" i="23"/>
  <c r="BC72" i="23"/>
  <c r="AZ72" i="23"/>
  <c r="BG71" i="23"/>
  <c r="BA73" i="23"/>
  <c r="BH72" i="23"/>
  <c r="BD73" i="23"/>
  <c r="BK72" i="23"/>
  <c r="BL71" i="23" l="1"/>
  <c r="I71" i="23" s="1"/>
  <c r="BU71" i="23" s="1"/>
  <c r="BW71" i="23" s="1"/>
  <c r="BA75" i="23"/>
  <c r="BA14" i="24" s="1"/>
  <c r="BH73" i="23"/>
  <c r="BH75" i="23" s="1"/>
  <c r="O25" i="2" s="1"/>
  <c r="BD75" i="23"/>
  <c r="BD14" i="24" s="1"/>
  <c r="BK73" i="23"/>
  <c r="BK75" i="23" s="1"/>
  <c r="X25" i="2" s="1"/>
  <c r="AZ73" i="23"/>
  <c r="BG72" i="23"/>
  <c r="BB73" i="23"/>
  <c r="BI72" i="23"/>
  <c r="BJ72" i="23"/>
  <c r="BC73" i="23"/>
  <c r="AG70" i="23"/>
  <c r="BW70" i="23"/>
  <c r="AG71" i="23" l="1"/>
  <c r="BJ73" i="23"/>
  <c r="BJ75" i="23" s="1"/>
  <c r="U25" i="2" s="1"/>
  <c r="BC75" i="23"/>
  <c r="BC14" i="24" s="1"/>
  <c r="BL72" i="23"/>
  <c r="I72" i="23" s="1"/>
  <c r="BU72" i="23" s="1"/>
  <c r="AZ75" i="23"/>
  <c r="AZ14" i="24" s="1"/>
  <c r="BG73" i="23"/>
  <c r="BA15" i="24"/>
  <c r="BH14" i="24"/>
  <c r="BB75" i="23"/>
  <c r="BB14" i="24" s="1"/>
  <c r="BI73" i="23"/>
  <c r="BI75" i="23" s="1"/>
  <c r="R25" i="2" s="1"/>
  <c r="BD15" i="24"/>
  <c r="BK14" i="24"/>
  <c r="BL73" i="23" l="1"/>
  <c r="I73" i="23" s="1"/>
  <c r="BG75" i="23"/>
  <c r="L25" i="2" s="1"/>
  <c r="BB15" i="24"/>
  <c r="BI14" i="24"/>
  <c r="AZ15" i="24"/>
  <c r="BG14" i="24"/>
  <c r="AG72" i="23"/>
  <c r="BW72" i="23"/>
  <c r="BD16" i="24"/>
  <c r="BK15" i="24"/>
  <c r="BA16" i="24"/>
  <c r="BH15" i="24"/>
  <c r="BC15" i="24"/>
  <c r="BJ14" i="24"/>
  <c r="BC16" i="24" l="1"/>
  <c r="BJ15" i="24"/>
  <c r="BD17" i="24"/>
  <c r="BK16" i="24"/>
  <c r="BB16" i="24"/>
  <c r="BI15" i="24"/>
  <c r="BL14" i="24"/>
  <c r="I14" i="24" s="1"/>
  <c r="BA17" i="24"/>
  <c r="BH16" i="24"/>
  <c r="AZ16" i="24"/>
  <c r="BG15" i="24"/>
  <c r="BU73" i="23"/>
  <c r="I74" i="23"/>
  <c r="BL15" i="24" l="1"/>
  <c r="I15" i="24" s="1"/>
  <c r="BU15" i="24" s="1"/>
  <c r="AG15" i="24" s="1"/>
  <c r="BU14" i="24"/>
  <c r="AZ17" i="24"/>
  <c r="BG16" i="24"/>
  <c r="BD18" i="24"/>
  <c r="BK17" i="24"/>
  <c r="F78" i="23"/>
  <c r="AG74" i="23"/>
  <c r="AG73" i="23"/>
  <c r="AG75" i="23" s="1"/>
  <c r="AG77" i="23" s="1"/>
  <c r="BW73" i="23"/>
  <c r="BW75" i="23" s="1"/>
  <c r="BU75" i="23"/>
  <c r="BA18" i="24"/>
  <c r="BH17" i="24"/>
  <c r="BB17" i="24"/>
  <c r="BI16" i="24"/>
  <c r="BC17" i="24"/>
  <c r="BJ16" i="24"/>
  <c r="BW15" i="24" l="1"/>
  <c r="F90" i="23"/>
  <c r="BD19" i="24"/>
  <c r="BK18" i="24"/>
  <c r="AG14" i="24"/>
  <c r="BW14" i="24"/>
  <c r="BL16" i="24"/>
  <c r="I16" i="24" s="1"/>
  <c r="BC18" i="24"/>
  <c r="BJ17" i="24"/>
  <c r="BA19" i="24"/>
  <c r="BH18" i="24"/>
  <c r="BB18" i="24"/>
  <c r="BI17" i="24"/>
  <c r="AZ18" i="24"/>
  <c r="BG17" i="24"/>
  <c r="F92" i="23" l="1"/>
  <c r="D21" i="4"/>
  <c r="BL17" i="24"/>
  <c r="I17" i="24" s="1"/>
  <c r="BU17" i="24" s="1"/>
  <c r="AZ19" i="24"/>
  <c r="BG18" i="24"/>
  <c r="BA20" i="24"/>
  <c r="BH19" i="24"/>
  <c r="BD20" i="24"/>
  <c r="BK19" i="24"/>
  <c r="BU16" i="24"/>
  <c r="BB19" i="24"/>
  <c r="BI18" i="24"/>
  <c r="BC19" i="24"/>
  <c r="BJ18" i="24"/>
  <c r="F21" i="4" l="1"/>
  <c r="AG16" i="24"/>
  <c r="BW16" i="24"/>
  <c r="BL18" i="24"/>
  <c r="I18" i="24" s="1"/>
  <c r="BD21" i="24"/>
  <c r="BK20" i="24"/>
  <c r="BC20" i="24"/>
  <c r="BJ19" i="24"/>
  <c r="AZ20" i="24"/>
  <c r="BG19" i="24"/>
  <c r="BB20" i="24"/>
  <c r="BI19" i="24"/>
  <c r="BA21" i="24"/>
  <c r="BH20" i="24"/>
  <c r="AG17" i="24"/>
  <c r="BW17" i="24"/>
  <c r="BU18" i="24" l="1"/>
  <c r="BC21" i="24"/>
  <c r="BJ20" i="24"/>
  <c r="BB21" i="24"/>
  <c r="BI20" i="24"/>
  <c r="BA22" i="24"/>
  <c r="BH21" i="24"/>
  <c r="BL19" i="24"/>
  <c r="I19" i="24" s="1"/>
  <c r="BU19" i="24" s="1"/>
  <c r="AZ21" i="24"/>
  <c r="BG20" i="24"/>
  <c r="BD22" i="24"/>
  <c r="BK21" i="24"/>
  <c r="BL20" i="24" l="1"/>
  <c r="I20" i="24" s="1"/>
  <c r="BU20" i="24" s="1"/>
  <c r="BW20" i="24" s="1"/>
  <c r="AZ22" i="24"/>
  <c r="BG21" i="24"/>
  <c r="BA23" i="24"/>
  <c r="BH22" i="24"/>
  <c r="BC22" i="24"/>
  <c r="BJ21" i="24"/>
  <c r="BD23" i="24"/>
  <c r="BK22" i="24"/>
  <c r="BW19" i="24"/>
  <c r="AG19" i="24"/>
  <c r="BB22" i="24"/>
  <c r="BI21" i="24"/>
  <c r="BW18" i="24"/>
  <c r="AG18" i="24"/>
  <c r="AG20" i="24" l="1"/>
  <c r="BL21" i="24"/>
  <c r="I21" i="24" s="1"/>
  <c r="BU21" i="24" s="1"/>
  <c r="AG21" i="24" s="1"/>
  <c r="BB23" i="24"/>
  <c r="BI22" i="24"/>
  <c r="BD24" i="24"/>
  <c r="BK23" i="24"/>
  <c r="BA24" i="24"/>
  <c r="BH23" i="24"/>
  <c r="BC23" i="24"/>
  <c r="BJ22" i="24"/>
  <c r="AZ23" i="24"/>
  <c r="BG22" i="24"/>
  <c r="BL22" i="24" l="1"/>
  <c r="I22" i="24" s="1"/>
  <c r="BU22" i="24" s="1"/>
  <c r="BW22" i="24" s="1"/>
  <c r="BW21" i="24"/>
  <c r="AZ24" i="24"/>
  <c r="BG23" i="24"/>
  <c r="BA25" i="24"/>
  <c r="BH24" i="24"/>
  <c r="BD25" i="24"/>
  <c r="BK24" i="24"/>
  <c r="BC24" i="24"/>
  <c r="BJ23" i="24"/>
  <c r="BB24" i="24"/>
  <c r="BI23" i="24"/>
  <c r="AG22" i="24" l="1"/>
  <c r="BB25" i="24"/>
  <c r="BI24" i="24"/>
  <c r="BD26" i="24"/>
  <c r="BK25" i="24"/>
  <c r="AZ25" i="24"/>
  <c r="BG24" i="24"/>
  <c r="BC25" i="24"/>
  <c r="BJ24" i="24"/>
  <c r="BA26" i="24"/>
  <c r="BH25" i="24"/>
  <c r="BL23" i="24"/>
  <c r="I23" i="24" s="1"/>
  <c r="BU23" i="24" s="1"/>
  <c r="BW23" i="24" l="1"/>
  <c r="AG23" i="24"/>
  <c r="BC26" i="24"/>
  <c r="BJ25" i="24"/>
  <c r="BD27" i="24"/>
  <c r="BK26" i="24"/>
  <c r="BL24" i="24"/>
  <c r="I24" i="24" s="1"/>
  <c r="BU24" i="24" s="1"/>
  <c r="BA27" i="24"/>
  <c r="BH26" i="24"/>
  <c r="AZ26" i="24"/>
  <c r="BG25" i="24"/>
  <c r="BB26" i="24"/>
  <c r="BI25" i="24"/>
  <c r="BL25" i="24" l="1"/>
  <c r="I25" i="24" s="1"/>
  <c r="BU25" i="24" s="1"/>
  <c r="AG25" i="24" s="1"/>
  <c r="AZ27" i="24"/>
  <c r="BG26" i="24"/>
  <c r="BB27" i="24"/>
  <c r="BI26" i="24"/>
  <c r="BA28" i="24"/>
  <c r="BH27" i="24"/>
  <c r="BW24" i="24"/>
  <c r="AG24" i="24"/>
  <c r="BC27" i="24"/>
  <c r="BJ26" i="24"/>
  <c r="BD28" i="24"/>
  <c r="BK27" i="24"/>
  <c r="BW25" i="24" l="1"/>
  <c r="BC28" i="24"/>
  <c r="BJ27" i="24"/>
  <c r="BB28" i="24"/>
  <c r="BI27" i="24"/>
  <c r="BL26" i="24"/>
  <c r="I26" i="24" s="1"/>
  <c r="BU26" i="24" s="1"/>
  <c r="BD29" i="24"/>
  <c r="BK28" i="24"/>
  <c r="BA29" i="24"/>
  <c r="BH28" i="24"/>
  <c r="AZ28" i="24"/>
  <c r="BG27" i="24"/>
  <c r="BL27" i="24" l="1"/>
  <c r="I27" i="24" s="1"/>
  <c r="BU27" i="24" s="1"/>
  <c r="BW27" i="24" s="1"/>
  <c r="AZ29" i="24"/>
  <c r="BG28" i="24"/>
  <c r="BD30" i="24"/>
  <c r="BK29" i="24"/>
  <c r="BA30" i="24"/>
  <c r="BH29" i="24"/>
  <c r="BB29" i="24"/>
  <c r="BI28" i="24"/>
  <c r="BW26" i="24"/>
  <c r="AG26" i="24"/>
  <c r="BC29" i="24"/>
  <c r="BJ28" i="24"/>
  <c r="AG27" i="24" l="1"/>
  <c r="BD31" i="24"/>
  <c r="BK30" i="24"/>
  <c r="BL28" i="24"/>
  <c r="I28" i="24" s="1"/>
  <c r="BU28" i="24" s="1"/>
  <c r="BC30" i="24"/>
  <c r="BJ29" i="24"/>
  <c r="BB30" i="24"/>
  <c r="BI29" i="24"/>
  <c r="BA31" i="24"/>
  <c r="BH30" i="24"/>
  <c r="AZ30" i="24"/>
  <c r="BG29" i="24"/>
  <c r="BL29" i="24" l="1"/>
  <c r="I29" i="24" s="1"/>
  <c r="BU29" i="24" s="1"/>
  <c r="BW29" i="24" s="1"/>
  <c r="BA32" i="24"/>
  <c r="BH31" i="24"/>
  <c r="BC31" i="24"/>
  <c r="BJ30" i="24"/>
  <c r="AG28" i="24"/>
  <c r="BW28" i="24"/>
  <c r="AZ31" i="24"/>
  <c r="BG30" i="24"/>
  <c r="BB31" i="24"/>
  <c r="BI30" i="24"/>
  <c r="BD32" i="24"/>
  <c r="BK31" i="24"/>
  <c r="BL30" i="24" l="1"/>
  <c r="I30" i="24" s="1"/>
  <c r="BU30" i="24" s="1"/>
  <c r="BW30" i="24" s="1"/>
  <c r="AG29" i="24"/>
  <c r="AZ32" i="24"/>
  <c r="BG31" i="24"/>
  <c r="BC32" i="24"/>
  <c r="BJ31" i="24"/>
  <c r="BD33" i="24"/>
  <c r="BK32" i="24"/>
  <c r="BB32" i="24"/>
  <c r="BI31" i="24"/>
  <c r="BA33" i="24"/>
  <c r="BH32" i="24"/>
  <c r="AG30" i="24" l="1"/>
  <c r="BL31" i="24"/>
  <c r="I31" i="24" s="1"/>
  <c r="BU31" i="24" s="1"/>
  <c r="BW31" i="24" s="1"/>
  <c r="BA34" i="24"/>
  <c r="BH33" i="24"/>
  <c r="BD34" i="24"/>
  <c r="BK33" i="24"/>
  <c r="AZ33" i="24"/>
  <c r="BG32" i="24"/>
  <c r="BB33" i="24"/>
  <c r="BI32" i="24"/>
  <c r="BC33" i="24"/>
  <c r="BJ32" i="24"/>
  <c r="AG31" i="24" l="1"/>
  <c r="BL32" i="24"/>
  <c r="I32" i="24" s="1"/>
  <c r="BU32" i="24" s="1"/>
  <c r="BC34" i="24"/>
  <c r="BJ33" i="24"/>
  <c r="AZ34" i="24"/>
  <c r="BG33" i="24"/>
  <c r="BA35" i="24"/>
  <c r="BH34" i="24"/>
  <c r="BB34" i="24"/>
  <c r="BI33" i="24"/>
  <c r="BD35" i="24"/>
  <c r="BK34" i="24"/>
  <c r="BL33" i="24" l="1"/>
  <c r="I33" i="24" s="1"/>
  <c r="BU33" i="24" s="1"/>
  <c r="BB35" i="24"/>
  <c r="BI34" i="24"/>
  <c r="AZ35" i="24"/>
  <c r="BG34" i="24"/>
  <c r="BD36" i="24"/>
  <c r="BK35" i="24"/>
  <c r="BA36" i="24"/>
  <c r="BH35" i="24"/>
  <c r="BC35" i="24"/>
  <c r="BJ34" i="24"/>
  <c r="BW32" i="24"/>
  <c r="AG32" i="24"/>
  <c r="BA37" i="24" l="1"/>
  <c r="BH36" i="24"/>
  <c r="AZ36" i="24"/>
  <c r="BG35" i="24"/>
  <c r="BC36" i="24"/>
  <c r="BJ35" i="24"/>
  <c r="BD37" i="24"/>
  <c r="BK36" i="24"/>
  <c r="BB36" i="24"/>
  <c r="BI35" i="24"/>
  <c r="BL34" i="24"/>
  <c r="I34" i="24" s="1"/>
  <c r="BU34" i="24" s="1"/>
  <c r="AG33" i="24"/>
  <c r="BW33" i="24"/>
  <c r="BL35" i="24" l="1"/>
  <c r="I35" i="24" s="1"/>
  <c r="BU35" i="24" s="1"/>
  <c r="BW34" i="24"/>
  <c r="AG34" i="24"/>
  <c r="BD38" i="24"/>
  <c r="BK37" i="24"/>
  <c r="AZ37" i="24"/>
  <c r="BG36" i="24"/>
  <c r="BB37" i="24"/>
  <c r="BI36" i="24"/>
  <c r="BC37" i="24"/>
  <c r="BJ36" i="24"/>
  <c r="BA38" i="24"/>
  <c r="BH37" i="24"/>
  <c r="BA39" i="24" l="1"/>
  <c r="BH38" i="24"/>
  <c r="BB38" i="24"/>
  <c r="BI37" i="24"/>
  <c r="BD39" i="24"/>
  <c r="BK38" i="24"/>
  <c r="BL36" i="24"/>
  <c r="I36" i="24" s="1"/>
  <c r="BU36" i="24" s="1"/>
  <c r="BC38" i="24"/>
  <c r="BJ37" i="24"/>
  <c r="AZ38" i="24"/>
  <c r="BG37" i="24"/>
  <c r="AG35" i="24"/>
  <c r="BW35" i="24"/>
  <c r="BL37" i="24" l="1"/>
  <c r="I37" i="24" s="1"/>
  <c r="BU37" i="24" s="1"/>
  <c r="BW37" i="24" s="1"/>
  <c r="BC39" i="24"/>
  <c r="BJ38" i="24"/>
  <c r="BW36" i="24"/>
  <c r="AG36" i="24"/>
  <c r="BB39" i="24"/>
  <c r="BI38" i="24"/>
  <c r="AZ39" i="24"/>
  <c r="BG38" i="24"/>
  <c r="BD40" i="24"/>
  <c r="BK39" i="24"/>
  <c r="BA40" i="24"/>
  <c r="BH39" i="24"/>
  <c r="AG37" i="24" l="1"/>
  <c r="BL38" i="24"/>
  <c r="I38" i="24" s="1"/>
  <c r="BU38" i="24" s="1"/>
  <c r="AG38" i="24" s="1"/>
  <c r="BD41" i="24"/>
  <c r="BK40" i="24"/>
  <c r="BB40" i="24"/>
  <c r="BI39" i="24"/>
  <c r="BA41" i="24"/>
  <c r="BH40" i="24"/>
  <c r="AZ40" i="24"/>
  <c r="BG39" i="24"/>
  <c r="BC40" i="24"/>
  <c r="BJ39" i="24"/>
  <c r="BW38" i="24" l="1"/>
  <c r="BC41" i="24"/>
  <c r="BJ40" i="24"/>
  <c r="BA42" i="24"/>
  <c r="BH41" i="24"/>
  <c r="BB41" i="24"/>
  <c r="BI40" i="24"/>
  <c r="BL39" i="24"/>
  <c r="I39" i="24" s="1"/>
  <c r="BU39" i="24" s="1"/>
  <c r="AZ41" i="24"/>
  <c r="BG40" i="24"/>
  <c r="BD42" i="24"/>
  <c r="BK41" i="24"/>
  <c r="BL40" i="24" l="1"/>
  <c r="I40" i="24" s="1"/>
  <c r="BU40" i="24" s="1"/>
  <c r="BW40" i="24" s="1"/>
  <c r="AZ42" i="24"/>
  <c r="BG41" i="24"/>
  <c r="BW39" i="24"/>
  <c r="AG39" i="24"/>
  <c r="BA43" i="24"/>
  <c r="BH42" i="24"/>
  <c r="BD43" i="24"/>
  <c r="BK42" i="24"/>
  <c r="BB42" i="24"/>
  <c r="BI41" i="24"/>
  <c r="BC42" i="24"/>
  <c r="BJ41" i="24"/>
  <c r="AG40" i="24" l="1"/>
  <c r="BB43" i="24"/>
  <c r="BI42" i="24"/>
  <c r="BD44" i="24"/>
  <c r="BK43" i="24"/>
  <c r="BL41" i="24"/>
  <c r="I41" i="24" s="1"/>
  <c r="BU41" i="24" s="1"/>
  <c r="BC43" i="24"/>
  <c r="BJ42" i="24"/>
  <c r="BA44" i="24"/>
  <c r="BH43" i="24"/>
  <c r="AZ43" i="24"/>
  <c r="BG42" i="24"/>
  <c r="BL42" i="24" l="1"/>
  <c r="I42" i="24" s="1"/>
  <c r="BU42" i="24" s="1"/>
  <c r="BW42" i="24" s="1"/>
  <c r="BA45" i="24"/>
  <c r="BH44" i="24"/>
  <c r="BD45" i="24"/>
  <c r="BK44" i="24"/>
  <c r="AZ44" i="24"/>
  <c r="BG43" i="24"/>
  <c r="BC44" i="24"/>
  <c r="BJ43" i="24"/>
  <c r="AG41" i="24"/>
  <c r="BW41" i="24"/>
  <c r="BB44" i="24"/>
  <c r="BI43" i="24"/>
  <c r="AG42" i="24" l="1"/>
  <c r="BL43" i="24"/>
  <c r="I43" i="24" s="1"/>
  <c r="BU43" i="24" s="1"/>
  <c r="AG43" i="24" s="1"/>
  <c r="AZ45" i="24"/>
  <c r="BG44" i="24"/>
  <c r="BA46" i="24"/>
  <c r="BH45" i="24"/>
  <c r="BB45" i="24"/>
  <c r="BI44" i="24"/>
  <c r="BC45" i="24"/>
  <c r="BJ44" i="24"/>
  <c r="BD46" i="24"/>
  <c r="BK45" i="24"/>
  <c r="BW43" i="24" l="1"/>
  <c r="BD47" i="24"/>
  <c r="BK46" i="24"/>
  <c r="BB46" i="24"/>
  <c r="BI45" i="24"/>
  <c r="BA47" i="24"/>
  <c r="BH46" i="24"/>
  <c r="BL44" i="24"/>
  <c r="I44" i="24" s="1"/>
  <c r="BU44" i="24" s="1"/>
  <c r="BC46" i="24"/>
  <c r="BJ45" i="24"/>
  <c r="AZ46" i="24"/>
  <c r="BG45" i="24"/>
  <c r="BL45" i="24" l="1"/>
  <c r="I45" i="24" s="1"/>
  <c r="BU45" i="24" s="1"/>
  <c r="AG44" i="24"/>
  <c r="BW44" i="24"/>
  <c r="BB47" i="24"/>
  <c r="BI46" i="24"/>
  <c r="BC47" i="24"/>
  <c r="BJ46" i="24"/>
  <c r="AZ47" i="24"/>
  <c r="BG46" i="24"/>
  <c r="BA48" i="24"/>
  <c r="BH47" i="24"/>
  <c r="BD48" i="24"/>
  <c r="BK47" i="24"/>
  <c r="BL46" i="24" l="1"/>
  <c r="I46" i="24" s="1"/>
  <c r="BU46" i="24" s="1"/>
  <c r="AG46" i="24" s="1"/>
  <c r="BD49" i="24"/>
  <c r="BK48" i="24"/>
  <c r="AZ48" i="24"/>
  <c r="BG47" i="24"/>
  <c r="BB48" i="24"/>
  <c r="BI47" i="24"/>
  <c r="BA49" i="24"/>
  <c r="BH48" i="24"/>
  <c r="BC48" i="24"/>
  <c r="BJ47" i="24"/>
  <c r="BW45" i="24"/>
  <c r="AG45" i="24"/>
  <c r="BW46" i="24" l="1"/>
  <c r="BC49" i="24"/>
  <c r="BJ48" i="24"/>
  <c r="BB49" i="24"/>
  <c r="BI48" i="24"/>
  <c r="BD50" i="24"/>
  <c r="BK49" i="24"/>
  <c r="BL47" i="24"/>
  <c r="I47" i="24" s="1"/>
  <c r="BU47" i="24" s="1"/>
  <c r="BA50" i="24"/>
  <c r="BH49" i="24"/>
  <c r="AZ49" i="24"/>
  <c r="BG48" i="24"/>
  <c r="BL48" i="24" l="1"/>
  <c r="I48" i="24" s="1"/>
  <c r="BU48" i="24" s="1"/>
  <c r="BW47" i="24"/>
  <c r="AG47" i="24"/>
  <c r="BB50" i="24"/>
  <c r="BI49" i="24"/>
  <c r="BA51" i="24"/>
  <c r="BH50" i="24"/>
  <c r="AZ50" i="24"/>
  <c r="BG49" i="24"/>
  <c r="BD51" i="24"/>
  <c r="BK50" i="24"/>
  <c r="BC50" i="24"/>
  <c r="BJ49" i="24"/>
  <c r="BD52" i="24" l="1"/>
  <c r="BK51" i="24"/>
  <c r="BA52" i="24"/>
  <c r="BH51" i="24"/>
  <c r="BC51" i="24"/>
  <c r="BJ50" i="24"/>
  <c r="AZ51" i="24"/>
  <c r="BG50" i="24"/>
  <c r="BB51" i="24"/>
  <c r="BI50" i="24"/>
  <c r="BL49" i="24"/>
  <c r="I49" i="24" s="1"/>
  <c r="BU49" i="24" s="1"/>
  <c r="AG48" i="24"/>
  <c r="BW48" i="24"/>
  <c r="BL50" i="24" l="1"/>
  <c r="I50" i="24" s="1"/>
  <c r="BU50" i="24" s="1"/>
  <c r="BW50" i="24" s="1"/>
  <c r="AG49" i="24"/>
  <c r="BW49" i="24"/>
  <c r="AZ52" i="24"/>
  <c r="BG51" i="24"/>
  <c r="BA53" i="24"/>
  <c r="BH52" i="24"/>
  <c r="BB52" i="24"/>
  <c r="BI51" i="24"/>
  <c r="BC52" i="24"/>
  <c r="BJ51" i="24"/>
  <c r="BD53" i="24"/>
  <c r="BK52" i="24"/>
  <c r="AG50" i="24" l="1"/>
  <c r="BC53" i="24"/>
  <c r="BJ52" i="24"/>
  <c r="BA54" i="24"/>
  <c r="BH53" i="24"/>
  <c r="BL51" i="24"/>
  <c r="I51" i="24" s="1"/>
  <c r="BU51" i="24" s="1"/>
  <c r="BD54" i="24"/>
  <c r="BK53" i="24"/>
  <c r="BB53" i="24"/>
  <c r="BI52" i="24"/>
  <c r="AZ53" i="24"/>
  <c r="BG52" i="24"/>
  <c r="BL52" i="24" l="1"/>
  <c r="I52" i="24" s="1"/>
  <c r="BU52" i="24" s="1"/>
  <c r="BW52" i="24" s="1"/>
  <c r="AZ54" i="24"/>
  <c r="BG53" i="24"/>
  <c r="BD55" i="24"/>
  <c r="BK54" i="24"/>
  <c r="BB54" i="24"/>
  <c r="BI53" i="24"/>
  <c r="BA55" i="24"/>
  <c r="BH54" i="24"/>
  <c r="BW51" i="24"/>
  <c r="AG51" i="24"/>
  <c r="BC54" i="24"/>
  <c r="BJ53" i="24"/>
  <c r="AG52" i="24" l="1"/>
  <c r="BD56" i="24"/>
  <c r="BK55" i="24"/>
  <c r="BL53" i="24"/>
  <c r="I53" i="24" s="1"/>
  <c r="BU53" i="24" s="1"/>
  <c r="BC55" i="24"/>
  <c r="BJ54" i="24"/>
  <c r="BA56" i="24"/>
  <c r="BH55" i="24"/>
  <c r="BB55" i="24"/>
  <c r="BI54" i="24"/>
  <c r="AZ55" i="24"/>
  <c r="BG54" i="24"/>
  <c r="BL54" i="24" l="1"/>
  <c r="I54" i="24" s="1"/>
  <c r="BU54" i="24" s="1"/>
  <c r="BW54" i="24" s="1"/>
  <c r="BB56" i="24"/>
  <c r="BI55" i="24"/>
  <c r="BC56" i="24"/>
  <c r="BJ55" i="24"/>
  <c r="AG53" i="24"/>
  <c r="BW53" i="24"/>
  <c r="AZ56" i="24"/>
  <c r="BG55" i="24"/>
  <c r="BA57" i="24"/>
  <c r="BH56" i="24"/>
  <c r="BD57" i="24"/>
  <c r="BK56" i="24"/>
  <c r="AG54" i="24" l="1"/>
  <c r="BL55" i="24"/>
  <c r="I55" i="24" s="1"/>
  <c r="BU55" i="24" s="1"/>
  <c r="BW55" i="24" s="1"/>
  <c r="BA58" i="24"/>
  <c r="BH57" i="24"/>
  <c r="BC57" i="24"/>
  <c r="BJ56" i="24"/>
  <c r="BD58" i="24"/>
  <c r="BK57" i="24"/>
  <c r="AZ57" i="24"/>
  <c r="BG56" i="24"/>
  <c r="BB57" i="24"/>
  <c r="BI56" i="24"/>
  <c r="AG55" i="24" l="1"/>
  <c r="BB58" i="24"/>
  <c r="BI57" i="24"/>
  <c r="BD59" i="24"/>
  <c r="BK58" i="24"/>
  <c r="BC58" i="24"/>
  <c r="BJ57" i="24"/>
  <c r="BL56" i="24"/>
  <c r="I56" i="24" s="1"/>
  <c r="BU56" i="24" s="1"/>
  <c r="AZ58" i="24"/>
  <c r="BG57" i="24"/>
  <c r="BA59" i="24"/>
  <c r="BH58" i="24"/>
  <c r="BD60" i="24" l="1"/>
  <c r="BK59" i="24"/>
  <c r="BA60" i="24"/>
  <c r="BH59" i="24"/>
  <c r="AZ59" i="24"/>
  <c r="BG58" i="24"/>
  <c r="AG56" i="24"/>
  <c r="BW56" i="24"/>
  <c r="BL57" i="24"/>
  <c r="I57" i="24" s="1"/>
  <c r="BU57" i="24" s="1"/>
  <c r="BC59" i="24"/>
  <c r="BJ58" i="24"/>
  <c r="BB59" i="24"/>
  <c r="BI58" i="24"/>
  <c r="BA61" i="24" l="1"/>
  <c r="BH60" i="24"/>
  <c r="BC60" i="24"/>
  <c r="BJ59" i="24"/>
  <c r="BB60" i="24"/>
  <c r="BI59" i="24"/>
  <c r="BL58" i="24"/>
  <c r="I58" i="24" s="1"/>
  <c r="BU58" i="24" s="1"/>
  <c r="AG57" i="24"/>
  <c r="BW57" i="24"/>
  <c r="AZ60" i="24"/>
  <c r="BG59" i="24"/>
  <c r="BD61" i="24"/>
  <c r="BK60" i="24"/>
  <c r="AZ61" i="24" l="1"/>
  <c r="BG60" i="24"/>
  <c r="BD62" i="24"/>
  <c r="BK61" i="24"/>
  <c r="BL59" i="24"/>
  <c r="I59" i="24" s="1"/>
  <c r="BU59" i="24" s="1"/>
  <c r="AG58" i="24"/>
  <c r="BW58" i="24"/>
  <c r="BC61" i="24"/>
  <c r="BJ60" i="24"/>
  <c r="BB61" i="24"/>
  <c r="BI60" i="24"/>
  <c r="BA62" i="24"/>
  <c r="BH61" i="24"/>
  <c r="BA63" i="24" l="1"/>
  <c r="BH62" i="24"/>
  <c r="BC62" i="24"/>
  <c r="BJ61" i="24"/>
  <c r="BD63" i="24"/>
  <c r="BK62" i="24"/>
  <c r="BB62" i="24"/>
  <c r="BI61" i="24"/>
  <c r="BL60" i="24"/>
  <c r="I60" i="24" s="1"/>
  <c r="BU60" i="24" s="1"/>
  <c r="AG59" i="24"/>
  <c r="BW59" i="24"/>
  <c r="AZ62" i="24"/>
  <c r="BG61" i="24"/>
  <c r="BB63" i="24" l="1"/>
  <c r="BI62" i="24"/>
  <c r="BC63" i="24"/>
  <c r="BJ62" i="24"/>
  <c r="AZ63" i="24"/>
  <c r="BG62" i="24"/>
  <c r="BL61" i="24"/>
  <c r="I61" i="24" s="1"/>
  <c r="BU61" i="24" s="1"/>
  <c r="BW60" i="24"/>
  <c r="AG60" i="24"/>
  <c r="BD64" i="24"/>
  <c r="BK63" i="24"/>
  <c r="BA64" i="24"/>
  <c r="BH63" i="24"/>
  <c r="BL62" i="24" l="1"/>
  <c r="I62" i="24" s="1"/>
  <c r="BU62" i="24" s="1"/>
  <c r="AG62" i="24" s="1"/>
  <c r="BW61" i="24"/>
  <c r="AG61" i="24"/>
  <c r="BC64" i="24"/>
  <c r="BJ63" i="24"/>
  <c r="BD65" i="24"/>
  <c r="BK64" i="24"/>
  <c r="BA65" i="24"/>
  <c r="BH64" i="24"/>
  <c r="AZ64" i="24"/>
  <c r="BG63" i="24"/>
  <c r="BB64" i="24"/>
  <c r="BI63" i="24"/>
  <c r="BW62" i="24" l="1"/>
  <c r="BL63" i="24"/>
  <c r="I63" i="24" s="1"/>
  <c r="BU63" i="24" s="1"/>
  <c r="BW63" i="24" s="1"/>
  <c r="AZ65" i="24"/>
  <c r="BG64" i="24"/>
  <c r="BA66" i="24"/>
  <c r="BH65" i="24"/>
  <c r="BC65" i="24"/>
  <c r="BJ64" i="24"/>
  <c r="BB65" i="24"/>
  <c r="BI64" i="24"/>
  <c r="BD66" i="24"/>
  <c r="BK65" i="24"/>
  <c r="AG63" i="24" l="1"/>
  <c r="BL64" i="24"/>
  <c r="I64" i="24" s="1"/>
  <c r="BU64" i="24" s="1"/>
  <c r="BD67" i="24"/>
  <c r="BK66" i="24"/>
  <c r="BC66" i="24"/>
  <c r="BJ65" i="24"/>
  <c r="AZ66" i="24"/>
  <c r="BG65" i="24"/>
  <c r="BB66" i="24"/>
  <c r="BI65" i="24"/>
  <c r="BA67" i="24"/>
  <c r="BH66" i="24"/>
  <c r="BB67" i="24" l="1"/>
  <c r="BI66" i="24"/>
  <c r="BC67" i="24"/>
  <c r="BJ66" i="24"/>
  <c r="BL65" i="24"/>
  <c r="I65" i="24" s="1"/>
  <c r="BU65" i="24" s="1"/>
  <c r="BA68" i="24"/>
  <c r="BH67" i="24"/>
  <c r="AZ67" i="24"/>
  <c r="BG66" i="24"/>
  <c r="BD68" i="24"/>
  <c r="BK67" i="24"/>
  <c r="BW64" i="24"/>
  <c r="AG64" i="24"/>
  <c r="BL66" i="24" l="1"/>
  <c r="I66" i="24" s="1"/>
  <c r="BU66" i="24" s="1"/>
  <c r="BW66" i="24" s="1"/>
  <c r="AZ68" i="24"/>
  <c r="BG67" i="24"/>
  <c r="BC68" i="24"/>
  <c r="BJ67" i="24"/>
  <c r="BD69" i="24"/>
  <c r="BK68" i="24"/>
  <c r="BA69" i="24"/>
  <c r="BH68" i="24"/>
  <c r="AG65" i="24"/>
  <c r="BW65" i="24"/>
  <c r="BB68" i="24"/>
  <c r="BI67" i="24"/>
  <c r="AG66" i="24" l="1"/>
  <c r="BA70" i="24"/>
  <c r="BH69" i="24"/>
  <c r="BC69" i="24"/>
  <c r="BJ68" i="24"/>
  <c r="BL67" i="24"/>
  <c r="I67" i="24" s="1"/>
  <c r="BU67" i="24" s="1"/>
  <c r="BB69" i="24"/>
  <c r="BI68" i="24"/>
  <c r="BD70" i="24"/>
  <c r="BK69" i="24"/>
  <c r="AZ69" i="24"/>
  <c r="BG68" i="24"/>
  <c r="BC70" i="24" l="1"/>
  <c r="BJ69" i="24"/>
  <c r="BD71" i="24"/>
  <c r="BK70" i="24"/>
  <c r="BL68" i="24"/>
  <c r="I68" i="24" s="1"/>
  <c r="BU68" i="24" s="1"/>
  <c r="AZ70" i="24"/>
  <c r="BG69" i="24"/>
  <c r="BB70" i="24"/>
  <c r="BI69" i="24"/>
  <c r="BW67" i="24"/>
  <c r="AG67" i="24"/>
  <c r="BA71" i="24"/>
  <c r="BH70" i="24"/>
  <c r="BL69" i="24" l="1"/>
  <c r="I69" i="24" s="1"/>
  <c r="BU69" i="24" s="1"/>
  <c r="BW69" i="24" s="1"/>
  <c r="BA72" i="24"/>
  <c r="BH71" i="24"/>
  <c r="BB71" i="24"/>
  <c r="BI70" i="24"/>
  <c r="BD72" i="24"/>
  <c r="BK71" i="24"/>
  <c r="AZ71" i="24"/>
  <c r="BG70" i="24"/>
  <c r="AG68" i="24"/>
  <c r="BW68" i="24"/>
  <c r="BC71" i="24"/>
  <c r="BJ70" i="24"/>
  <c r="AG69" i="24" l="1"/>
  <c r="BL70" i="24"/>
  <c r="I70" i="24" s="1"/>
  <c r="BU70" i="24" s="1"/>
  <c r="AG70" i="24" s="1"/>
  <c r="BD73" i="24"/>
  <c r="BK72" i="24"/>
  <c r="BB72" i="24"/>
  <c r="BI71" i="24"/>
  <c r="BC72" i="24"/>
  <c r="BJ71" i="24"/>
  <c r="AZ72" i="24"/>
  <c r="BG71" i="24"/>
  <c r="BA73" i="24"/>
  <c r="BH72" i="24"/>
  <c r="BW70" i="24" l="1"/>
  <c r="BL71" i="24"/>
  <c r="I71" i="24" s="1"/>
  <c r="BU71" i="24" s="1"/>
  <c r="BW71" i="24" s="1"/>
  <c r="BA75" i="24"/>
  <c r="BA14" i="25" s="1"/>
  <c r="BH73" i="24"/>
  <c r="BH75" i="24" s="1"/>
  <c r="O26" i="2" s="1"/>
  <c r="BC73" i="24"/>
  <c r="BJ72" i="24"/>
  <c r="BB73" i="24"/>
  <c r="BI72" i="24"/>
  <c r="AZ73" i="24"/>
  <c r="BG72" i="24"/>
  <c r="BD75" i="24"/>
  <c r="BD14" i="25" s="1"/>
  <c r="BK73" i="24"/>
  <c r="BK75" i="24" s="1"/>
  <c r="X26" i="2" s="1"/>
  <c r="AG71" i="24" l="1"/>
  <c r="BL72" i="24"/>
  <c r="I72" i="24" s="1"/>
  <c r="BU72" i="24" s="1"/>
  <c r="AG72" i="24" s="1"/>
  <c r="BK14" i="25"/>
  <c r="BD15" i="25"/>
  <c r="BC75" i="24"/>
  <c r="BC14" i="25" s="1"/>
  <c r="BJ73" i="24"/>
  <c r="BJ75" i="24" s="1"/>
  <c r="U26" i="2" s="1"/>
  <c r="AZ75" i="24"/>
  <c r="AZ14" i="25" s="1"/>
  <c r="BG73" i="24"/>
  <c r="BB75" i="24"/>
  <c r="BB14" i="25" s="1"/>
  <c r="BI73" i="24"/>
  <c r="BI75" i="24" s="1"/>
  <c r="R26" i="2" s="1"/>
  <c r="BA15" i="25"/>
  <c r="BH14" i="25"/>
  <c r="BW72" i="24" l="1"/>
  <c r="BL73" i="24"/>
  <c r="I73" i="24" s="1"/>
  <c r="BG75" i="24"/>
  <c r="L26" i="2" s="1"/>
  <c r="BA16" i="25"/>
  <c r="BH15" i="25"/>
  <c r="BG14" i="25"/>
  <c r="AZ15" i="25"/>
  <c r="BC15" i="25"/>
  <c r="BJ14" i="25"/>
  <c r="BD16" i="25"/>
  <c r="BK15" i="25"/>
  <c r="BB15" i="25"/>
  <c r="BI14" i="25"/>
  <c r="AZ16" i="25" l="1"/>
  <c r="BG15" i="25"/>
  <c r="BL14" i="25"/>
  <c r="I14" i="25" s="1"/>
  <c r="BB16" i="25"/>
  <c r="BI15" i="25"/>
  <c r="BC16" i="25"/>
  <c r="BJ15" i="25"/>
  <c r="BA17" i="25"/>
  <c r="BH16" i="25"/>
  <c r="BD17" i="25"/>
  <c r="BK16" i="25"/>
  <c r="BU73" i="24"/>
  <c r="I74" i="24"/>
  <c r="BW73" i="24" l="1"/>
  <c r="BW75" i="24" s="1"/>
  <c r="AG73" i="24"/>
  <c r="AG75" i="24" s="1"/>
  <c r="AG77" i="24" s="1"/>
  <c r="BU75" i="24"/>
  <c r="BL15" i="25"/>
  <c r="I15" i="25" s="1"/>
  <c r="BU15" i="25" s="1"/>
  <c r="BA18" i="25"/>
  <c r="BH17" i="25"/>
  <c r="BB17" i="25"/>
  <c r="BI16" i="25"/>
  <c r="AZ17" i="25"/>
  <c r="BG16" i="25"/>
  <c r="F78" i="24"/>
  <c r="AG74" i="24"/>
  <c r="BD18" i="25"/>
  <c r="BK17" i="25"/>
  <c r="BJ16" i="25"/>
  <c r="BC17" i="25"/>
  <c r="BU14" i="25"/>
  <c r="F90" i="24" l="1"/>
  <c r="BB18" i="25"/>
  <c r="BI17" i="25"/>
  <c r="AG15" i="25"/>
  <c r="BW15" i="25"/>
  <c r="BC18" i="25"/>
  <c r="BJ17" i="25"/>
  <c r="BL16" i="25"/>
  <c r="I16" i="25" s="1"/>
  <c r="BW14" i="25"/>
  <c r="AG14" i="25"/>
  <c r="BD19" i="25"/>
  <c r="BK18" i="25"/>
  <c r="AZ18" i="25"/>
  <c r="BG17" i="25"/>
  <c r="BA19" i="25"/>
  <c r="BH18" i="25"/>
  <c r="F92" i="24" l="1"/>
  <c r="D22" i="4"/>
  <c r="BL17" i="25"/>
  <c r="I17" i="25" s="1"/>
  <c r="BU17" i="25" s="1"/>
  <c r="BW17" i="25" s="1"/>
  <c r="BB19" i="25"/>
  <c r="BI18" i="25"/>
  <c r="AZ19" i="25"/>
  <c r="BG18" i="25"/>
  <c r="BC19" i="25"/>
  <c r="BJ18" i="25"/>
  <c r="BA20" i="25"/>
  <c r="BH19" i="25"/>
  <c r="BD20" i="25"/>
  <c r="BK19" i="25"/>
  <c r="BU16" i="25"/>
  <c r="F22" i="4" l="1"/>
  <c r="AG17" i="25"/>
  <c r="BD21" i="25"/>
  <c r="BK20" i="25"/>
  <c r="BC20" i="25"/>
  <c r="BJ19" i="25"/>
  <c r="BL18" i="25"/>
  <c r="I18" i="25" s="1"/>
  <c r="BW16" i="25"/>
  <c r="AG16" i="25"/>
  <c r="BA21" i="25"/>
  <c r="BH20" i="25"/>
  <c r="AZ20" i="25"/>
  <c r="BG19" i="25"/>
  <c r="BB20" i="25"/>
  <c r="BI19" i="25"/>
  <c r="BL19" i="25" l="1"/>
  <c r="I19" i="25" s="1"/>
  <c r="BU19" i="25" s="1"/>
  <c r="BW19" i="25" s="1"/>
  <c r="BC21" i="25"/>
  <c r="BJ20" i="25"/>
  <c r="AZ21" i="25"/>
  <c r="BG20" i="25"/>
  <c r="BB21" i="25"/>
  <c r="BI20" i="25"/>
  <c r="BA22" i="25"/>
  <c r="BH21" i="25"/>
  <c r="BU18" i="25"/>
  <c r="BD22" i="25"/>
  <c r="BK21" i="25"/>
  <c r="AG19" i="25" l="1"/>
  <c r="BW18" i="25"/>
  <c r="AG18" i="25"/>
  <c r="BB22" i="25"/>
  <c r="BI21" i="25"/>
  <c r="BC22" i="25"/>
  <c r="BJ21" i="25"/>
  <c r="BL20" i="25"/>
  <c r="I20" i="25" s="1"/>
  <c r="BD23" i="25"/>
  <c r="BK22" i="25"/>
  <c r="BA23" i="25"/>
  <c r="BH22" i="25"/>
  <c r="AZ22" i="25"/>
  <c r="BG21" i="25"/>
  <c r="BL21" i="25" l="1"/>
  <c r="I21" i="25" s="1"/>
  <c r="BU21" i="25" s="1"/>
  <c r="AG21" i="25" s="1"/>
  <c r="BB23" i="25"/>
  <c r="BI22" i="25"/>
  <c r="BC23" i="25"/>
  <c r="BJ22" i="25"/>
  <c r="BU20" i="25"/>
  <c r="BA24" i="25"/>
  <c r="BH23" i="25"/>
  <c r="AZ23" i="25"/>
  <c r="BG22" i="25"/>
  <c r="BD24" i="25"/>
  <c r="BK23" i="25"/>
  <c r="BW21" i="25" l="1"/>
  <c r="BL22" i="25"/>
  <c r="I22" i="25" s="1"/>
  <c r="BU22" i="25" s="1"/>
  <c r="AG22" i="25" s="1"/>
  <c r="AZ24" i="25"/>
  <c r="BG23" i="25"/>
  <c r="BW20" i="25"/>
  <c r="AG20" i="25"/>
  <c r="BD25" i="25"/>
  <c r="BK24" i="25"/>
  <c r="BA25" i="25"/>
  <c r="BH24" i="25"/>
  <c r="BC24" i="25"/>
  <c r="BJ23" i="25"/>
  <c r="BB24" i="25"/>
  <c r="BI23" i="25"/>
  <c r="BW22" i="25" l="1"/>
  <c r="AZ25" i="25"/>
  <c r="BG24" i="25"/>
  <c r="BB25" i="25"/>
  <c r="BI24" i="25"/>
  <c r="BA26" i="25"/>
  <c r="BH25" i="25"/>
  <c r="BC25" i="25"/>
  <c r="BJ24" i="25"/>
  <c r="BD26" i="25"/>
  <c r="BK25" i="25"/>
  <c r="BL23" i="25"/>
  <c r="I23" i="25" s="1"/>
  <c r="BU23" i="25" s="1"/>
  <c r="BW23" i="25" l="1"/>
  <c r="AG23" i="25"/>
  <c r="BC26" i="25"/>
  <c r="BJ25" i="25"/>
  <c r="BB26" i="25"/>
  <c r="BI25" i="25"/>
  <c r="BL24" i="25"/>
  <c r="I24" i="25" s="1"/>
  <c r="BU24" i="25" s="1"/>
  <c r="BK26" i="25"/>
  <c r="BD27" i="25"/>
  <c r="BA27" i="25"/>
  <c r="BH26" i="25"/>
  <c r="AZ26" i="25"/>
  <c r="BG25" i="25"/>
  <c r="AZ27" i="25" l="1"/>
  <c r="BG26" i="25"/>
  <c r="AG24" i="25"/>
  <c r="BW24" i="25"/>
  <c r="BC27" i="25"/>
  <c r="BJ26" i="25"/>
  <c r="BA28" i="25"/>
  <c r="BH27" i="25"/>
  <c r="BL25" i="25"/>
  <c r="I25" i="25" s="1"/>
  <c r="BU25" i="25" s="1"/>
  <c r="BD28" i="25"/>
  <c r="BK27" i="25"/>
  <c r="BB27" i="25"/>
  <c r="BI26" i="25"/>
  <c r="BB28" i="25" l="1"/>
  <c r="BI27" i="25"/>
  <c r="BA29" i="25"/>
  <c r="BH28" i="25"/>
  <c r="BD29" i="25"/>
  <c r="BK28" i="25"/>
  <c r="BL26" i="25"/>
  <c r="I26" i="25" s="1"/>
  <c r="BU26" i="25" s="1"/>
  <c r="AG25" i="25"/>
  <c r="BW25" i="25"/>
  <c r="BC28" i="25"/>
  <c r="BJ27" i="25"/>
  <c r="AZ28" i="25"/>
  <c r="BG27" i="25"/>
  <c r="AG26" i="25" l="1"/>
  <c r="BW26" i="25"/>
  <c r="BA30" i="25"/>
  <c r="BH29" i="25"/>
  <c r="AZ29" i="25"/>
  <c r="BG28" i="25"/>
  <c r="BC29" i="25"/>
  <c r="BJ28" i="25"/>
  <c r="BL27" i="25"/>
  <c r="I27" i="25" s="1"/>
  <c r="BU27" i="25" s="1"/>
  <c r="BD30" i="25"/>
  <c r="BK29" i="25"/>
  <c r="BB29" i="25"/>
  <c r="BI28" i="25"/>
  <c r="BC30" i="25" l="1"/>
  <c r="BJ29" i="25"/>
  <c r="BA31" i="25"/>
  <c r="BH30" i="25"/>
  <c r="BB30" i="25"/>
  <c r="BI29" i="25"/>
  <c r="BD31" i="25"/>
  <c r="BK30" i="25"/>
  <c r="BL28" i="25"/>
  <c r="I28" i="25" s="1"/>
  <c r="BU28" i="25" s="1"/>
  <c r="BW27" i="25"/>
  <c r="AG27" i="25"/>
  <c r="AZ30" i="25"/>
  <c r="BG29" i="25"/>
  <c r="BL29" i="25" l="1"/>
  <c r="I29" i="25" s="1"/>
  <c r="BU29" i="25" s="1"/>
  <c r="BW29" i="25" s="1"/>
  <c r="AZ31" i="25"/>
  <c r="BG30" i="25"/>
  <c r="BD32" i="25"/>
  <c r="BK31" i="25"/>
  <c r="BA32" i="25"/>
  <c r="BH31" i="25"/>
  <c r="AG28" i="25"/>
  <c r="BW28" i="25"/>
  <c r="BB31" i="25"/>
  <c r="BI30" i="25"/>
  <c r="BC31" i="25"/>
  <c r="BJ30" i="25"/>
  <c r="AG29" i="25" l="1"/>
  <c r="BB32" i="25"/>
  <c r="BI31" i="25"/>
  <c r="BD33" i="25"/>
  <c r="BK32" i="25"/>
  <c r="BL30" i="25"/>
  <c r="I30" i="25" s="1"/>
  <c r="BU30" i="25" s="1"/>
  <c r="BC32" i="25"/>
  <c r="BJ31" i="25"/>
  <c r="BA33" i="25"/>
  <c r="BH32" i="25"/>
  <c r="AZ32" i="25"/>
  <c r="BG31" i="25"/>
  <c r="BL31" i="25" l="1"/>
  <c r="I31" i="25" s="1"/>
  <c r="BU31" i="25" s="1"/>
  <c r="BW31" i="25" s="1"/>
  <c r="BD34" i="25"/>
  <c r="BK33" i="25"/>
  <c r="AZ33" i="25"/>
  <c r="BG32" i="25"/>
  <c r="BC33" i="25"/>
  <c r="BJ32" i="25"/>
  <c r="BA34" i="25"/>
  <c r="BH33" i="25"/>
  <c r="BW30" i="25"/>
  <c r="AG30" i="25"/>
  <c r="BB33" i="25"/>
  <c r="BI32" i="25"/>
  <c r="AG31" i="25" l="1"/>
  <c r="BC34" i="25"/>
  <c r="BJ33" i="25"/>
  <c r="BL32" i="25"/>
  <c r="I32" i="25" s="1"/>
  <c r="BU32" i="25" s="1"/>
  <c r="BB34" i="25"/>
  <c r="BI33" i="25"/>
  <c r="BA35" i="25"/>
  <c r="BH34" i="25"/>
  <c r="AZ34" i="25"/>
  <c r="BG33" i="25"/>
  <c r="BD35" i="25"/>
  <c r="BK34" i="25"/>
  <c r="BL33" i="25" l="1"/>
  <c r="I33" i="25" s="1"/>
  <c r="BU33" i="25" s="1"/>
  <c r="BW33" i="25" s="1"/>
  <c r="AZ35" i="25"/>
  <c r="BG34" i="25"/>
  <c r="BB35" i="25"/>
  <c r="BI34" i="25"/>
  <c r="AG32" i="25"/>
  <c r="BW32" i="25"/>
  <c r="BD36" i="25"/>
  <c r="BK35" i="25"/>
  <c r="BA36" i="25"/>
  <c r="BH35" i="25"/>
  <c r="BC35" i="25"/>
  <c r="BJ34" i="25"/>
  <c r="AG33" i="25" l="1"/>
  <c r="BL34" i="25"/>
  <c r="I34" i="25" s="1"/>
  <c r="BU34" i="25" s="1"/>
  <c r="BA37" i="25"/>
  <c r="BH36" i="25"/>
  <c r="AZ36" i="25"/>
  <c r="BG35" i="25"/>
  <c r="BC36" i="25"/>
  <c r="BJ35" i="25"/>
  <c r="BD37" i="25"/>
  <c r="BK36" i="25"/>
  <c r="BB36" i="25"/>
  <c r="BI35" i="25"/>
  <c r="BL35" i="25" l="1"/>
  <c r="I35" i="25" s="1"/>
  <c r="BU35" i="25" s="1"/>
  <c r="AG35" i="25" s="1"/>
  <c r="BD38" i="25"/>
  <c r="BK37" i="25"/>
  <c r="AZ37" i="25"/>
  <c r="BG36" i="25"/>
  <c r="BB37" i="25"/>
  <c r="BI36" i="25"/>
  <c r="BC37" i="25"/>
  <c r="BJ36" i="25"/>
  <c r="BA38" i="25"/>
  <c r="BH37" i="25"/>
  <c r="BW34" i="25"/>
  <c r="AG34" i="25"/>
  <c r="BW35" i="25" l="1"/>
  <c r="BL36" i="25"/>
  <c r="I36" i="25" s="1"/>
  <c r="BU36" i="25" s="1"/>
  <c r="BC38" i="25"/>
  <c r="BJ37" i="25"/>
  <c r="AZ38" i="25"/>
  <c r="BG37" i="25"/>
  <c r="BA39" i="25"/>
  <c r="BH38" i="25"/>
  <c r="BB38" i="25"/>
  <c r="BI37" i="25"/>
  <c r="BD39" i="25"/>
  <c r="BK38" i="25"/>
  <c r="BB39" i="25" l="1"/>
  <c r="BI38" i="25"/>
  <c r="AZ39" i="25"/>
  <c r="BG38" i="25"/>
  <c r="BD40" i="25"/>
  <c r="BK39" i="25"/>
  <c r="BA40" i="25"/>
  <c r="BH39" i="25"/>
  <c r="BC39" i="25"/>
  <c r="BJ38" i="25"/>
  <c r="BL37" i="25"/>
  <c r="I37" i="25" s="1"/>
  <c r="BU37" i="25" s="1"/>
  <c r="BW36" i="25"/>
  <c r="AG36" i="25"/>
  <c r="BL38" i="25" l="1"/>
  <c r="I38" i="25" s="1"/>
  <c r="BU38" i="25" s="1"/>
  <c r="BW37" i="25"/>
  <c r="AG37" i="25"/>
  <c r="BA41" i="25"/>
  <c r="BH40" i="25"/>
  <c r="AZ40" i="25"/>
  <c r="BG39" i="25"/>
  <c r="BC40" i="25"/>
  <c r="BJ39" i="25"/>
  <c r="BD41" i="25"/>
  <c r="BK40" i="25"/>
  <c r="BB40" i="25"/>
  <c r="BI39" i="25"/>
  <c r="BB41" i="25" l="1"/>
  <c r="BI40" i="25"/>
  <c r="BC41" i="25"/>
  <c r="BJ40" i="25"/>
  <c r="BA42" i="25"/>
  <c r="BH41" i="25"/>
  <c r="BL39" i="25"/>
  <c r="I39" i="25" s="1"/>
  <c r="BU39" i="25" s="1"/>
  <c r="BD42" i="25"/>
  <c r="BK41" i="25"/>
  <c r="AZ41" i="25"/>
  <c r="BG40" i="25"/>
  <c r="AG38" i="25"/>
  <c r="BW38" i="25"/>
  <c r="BL40" i="25" l="1"/>
  <c r="I40" i="25" s="1"/>
  <c r="BU40" i="25" s="1"/>
  <c r="BW40" i="25" s="1"/>
  <c r="BD43" i="25"/>
  <c r="BK42" i="25"/>
  <c r="BW39" i="25"/>
  <c r="AG39" i="25"/>
  <c r="BC42" i="25"/>
  <c r="BJ41" i="25"/>
  <c r="AZ42" i="25"/>
  <c r="BG41" i="25"/>
  <c r="BA43" i="25"/>
  <c r="BH42" i="25"/>
  <c r="BB42" i="25"/>
  <c r="BI41" i="25"/>
  <c r="AG40" i="25" l="1"/>
  <c r="BA44" i="25"/>
  <c r="BH43" i="25"/>
  <c r="BC43" i="25"/>
  <c r="BJ42" i="25"/>
  <c r="BD44" i="25"/>
  <c r="BK43" i="25"/>
  <c r="BL41" i="25"/>
  <c r="I41" i="25" s="1"/>
  <c r="BU41" i="25" s="1"/>
  <c r="BB43" i="25"/>
  <c r="BI42" i="25"/>
  <c r="AZ43" i="25"/>
  <c r="BG42" i="25"/>
  <c r="BL42" i="25" l="1"/>
  <c r="I42" i="25" s="1"/>
  <c r="BU42" i="25" s="1"/>
  <c r="AG41" i="25"/>
  <c r="BW41" i="25"/>
  <c r="BC44" i="25"/>
  <c r="BJ43" i="25"/>
  <c r="BB44" i="25"/>
  <c r="BI43" i="25"/>
  <c r="AZ44" i="25"/>
  <c r="BG43" i="25"/>
  <c r="BD45" i="25"/>
  <c r="BK44" i="25"/>
  <c r="BA45" i="25"/>
  <c r="BH44" i="25"/>
  <c r="BL43" i="25" l="1"/>
  <c r="I43" i="25" s="1"/>
  <c r="BU43" i="25" s="1"/>
  <c r="AG43" i="25" s="1"/>
  <c r="BA46" i="25"/>
  <c r="BH45" i="25"/>
  <c r="AZ45" i="25"/>
  <c r="BG44" i="25"/>
  <c r="BC45" i="25"/>
  <c r="BJ44" i="25"/>
  <c r="BD46" i="25"/>
  <c r="BK45" i="25"/>
  <c r="BB45" i="25"/>
  <c r="BI44" i="25"/>
  <c r="BW42" i="25"/>
  <c r="AG42" i="25"/>
  <c r="BW43" i="25" l="1"/>
  <c r="BB46" i="25"/>
  <c r="BI45" i="25"/>
  <c r="BC46" i="25"/>
  <c r="BJ45" i="25"/>
  <c r="BA47" i="25"/>
  <c r="BH46" i="25"/>
  <c r="BL44" i="25"/>
  <c r="I44" i="25" s="1"/>
  <c r="BU44" i="25" s="1"/>
  <c r="BD47" i="25"/>
  <c r="BK46" i="25"/>
  <c r="BG45" i="25"/>
  <c r="AZ46" i="25"/>
  <c r="BL45" i="25" l="1"/>
  <c r="I45" i="25" s="1"/>
  <c r="BU45" i="25" s="1"/>
  <c r="BW45" i="25" s="1"/>
  <c r="AZ47" i="25"/>
  <c r="BG46" i="25"/>
  <c r="AG44" i="25"/>
  <c r="BW44" i="25"/>
  <c r="BC47" i="25"/>
  <c r="BJ46" i="25"/>
  <c r="BD48" i="25"/>
  <c r="BK47" i="25"/>
  <c r="BA48" i="25"/>
  <c r="BH47" i="25"/>
  <c r="BB47" i="25"/>
  <c r="BI46" i="25"/>
  <c r="AG45" i="25" l="1"/>
  <c r="BA49" i="25"/>
  <c r="BH48" i="25"/>
  <c r="BD49" i="25"/>
  <c r="BK48" i="25"/>
  <c r="BL46" i="25"/>
  <c r="I46" i="25" s="1"/>
  <c r="BU46" i="25" s="1"/>
  <c r="BB48" i="25"/>
  <c r="BI47" i="25"/>
  <c r="BC48" i="25"/>
  <c r="BJ47" i="25"/>
  <c r="AZ48" i="25"/>
  <c r="BG47" i="25"/>
  <c r="BD50" i="25" l="1"/>
  <c r="BK49" i="25"/>
  <c r="BC49" i="25"/>
  <c r="BJ48" i="25"/>
  <c r="BL47" i="25"/>
  <c r="I47" i="25" s="1"/>
  <c r="BU47" i="25" s="1"/>
  <c r="AZ49" i="25"/>
  <c r="BG48" i="25"/>
  <c r="BB49" i="25"/>
  <c r="BI48" i="25"/>
  <c r="BW46" i="25"/>
  <c r="AG46" i="25"/>
  <c r="BA50" i="25"/>
  <c r="BH49" i="25"/>
  <c r="BA51" i="25" l="1"/>
  <c r="BH50" i="25"/>
  <c r="BB50" i="25"/>
  <c r="BI49" i="25"/>
  <c r="BL48" i="25"/>
  <c r="I48" i="25" s="1"/>
  <c r="BU48" i="25" s="1"/>
  <c r="BC50" i="25"/>
  <c r="BJ49" i="25"/>
  <c r="AZ50" i="25"/>
  <c r="BG49" i="25"/>
  <c r="BW47" i="25"/>
  <c r="AG47" i="25"/>
  <c r="BD51" i="25"/>
  <c r="BK50" i="25"/>
  <c r="BD52" i="25" l="1"/>
  <c r="BK51" i="25"/>
  <c r="BG50" i="25"/>
  <c r="AZ51" i="25"/>
  <c r="BB51" i="25"/>
  <c r="BI50" i="25"/>
  <c r="BC51" i="25"/>
  <c r="BJ50" i="25"/>
  <c r="BL49" i="25"/>
  <c r="I49" i="25" s="1"/>
  <c r="BU49" i="25" s="1"/>
  <c r="AG48" i="25"/>
  <c r="BW48" i="25"/>
  <c r="BA52" i="25"/>
  <c r="BH51" i="25"/>
  <c r="BL50" i="25" l="1"/>
  <c r="I50" i="25" s="1"/>
  <c r="BU50" i="25" s="1"/>
  <c r="BW50" i="25" s="1"/>
  <c r="BC52" i="25"/>
  <c r="BJ51" i="25"/>
  <c r="BA53" i="25"/>
  <c r="BH52" i="25"/>
  <c r="BG51" i="25"/>
  <c r="AZ52" i="25"/>
  <c r="AG49" i="25"/>
  <c r="BW49" i="25"/>
  <c r="BB52" i="25"/>
  <c r="BI51" i="25"/>
  <c r="BD53" i="25"/>
  <c r="BK52" i="25"/>
  <c r="AG50" i="25" l="1"/>
  <c r="AZ53" i="25"/>
  <c r="BG52" i="25"/>
  <c r="BB53" i="25"/>
  <c r="BI52" i="25"/>
  <c r="BA54" i="25"/>
  <c r="BH53" i="25"/>
  <c r="BD54" i="25"/>
  <c r="BK53" i="25"/>
  <c r="BL51" i="25"/>
  <c r="I51" i="25" s="1"/>
  <c r="BU51" i="25" s="1"/>
  <c r="BC53" i="25"/>
  <c r="BJ52" i="25"/>
  <c r="BD55" i="25" l="1"/>
  <c r="BK54" i="25"/>
  <c r="BB54" i="25"/>
  <c r="BI53" i="25"/>
  <c r="BC54" i="25"/>
  <c r="BJ53" i="25"/>
  <c r="BL52" i="25"/>
  <c r="I52" i="25" s="1"/>
  <c r="BU52" i="25" s="1"/>
  <c r="AG51" i="25"/>
  <c r="BW51" i="25"/>
  <c r="BA55" i="25"/>
  <c r="BH54" i="25"/>
  <c r="AZ54" i="25"/>
  <c r="BG53" i="25"/>
  <c r="AZ55" i="25" l="1"/>
  <c r="BG54" i="25"/>
  <c r="BW52" i="25"/>
  <c r="AG52" i="25"/>
  <c r="BA56" i="25"/>
  <c r="BH55" i="25"/>
  <c r="BB55" i="25"/>
  <c r="BI54" i="25"/>
  <c r="BL53" i="25"/>
  <c r="I53" i="25" s="1"/>
  <c r="BU53" i="25" s="1"/>
  <c r="BC55" i="25"/>
  <c r="BJ54" i="25"/>
  <c r="BD56" i="25"/>
  <c r="BK55" i="25"/>
  <c r="BD57" i="25" l="1"/>
  <c r="BK56" i="25"/>
  <c r="BB56" i="25"/>
  <c r="BI55" i="25"/>
  <c r="BC56" i="25"/>
  <c r="BJ55" i="25"/>
  <c r="BL54" i="25"/>
  <c r="I54" i="25" s="1"/>
  <c r="BU54" i="25" s="1"/>
  <c r="AG53" i="25"/>
  <c r="BW53" i="25"/>
  <c r="BA57" i="25"/>
  <c r="BH56" i="25"/>
  <c r="AZ56" i="25"/>
  <c r="BG55" i="25"/>
  <c r="BA58" i="25" l="1"/>
  <c r="BH57" i="25"/>
  <c r="AZ57" i="25"/>
  <c r="BG56" i="25"/>
  <c r="BW54" i="25"/>
  <c r="AG54" i="25"/>
  <c r="BB57" i="25"/>
  <c r="BI56" i="25"/>
  <c r="BL55" i="25"/>
  <c r="I55" i="25" s="1"/>
  <c r="BU55" i="25" s="1"/>
  <c r="BC57" i="25"/>
  <c r="BJ56" i="25"/>
  <c r="BD58" i="25"/>
  <c r="BK57" i="25"/>
  <c r="BD59" i="25" l="1"/>
  <c r="BK58" i="25"/>
  <c r="BL56" i="25"/>
  <c r="I56" i="25" s="1"/>
  <c r="BU56" i="25" s="1"/>
  <c r="BB58" i="25"/>
  <c r="BI57" i="25"/>
  <c r="AZ58" i="25"/>
  <c r="BG57" i="25"/>
  <c r="BC58" i="25"/>
  <c r="BJ57" i="25"/>
  <c r="AG55" i="25"/>
  <c r="BW55" i="25"/>
  <c r="BA59" i="25"/>
  <c r="BH58" i="25"/>
  <c r="BL57" i="25" l="1"/>
  <c r="I57" i="25" s="1"/>
  <c r="BU57" i="25" s="1"/>
  <c r="BW57" i="25" s="1"/>
  <c r="BA60" i="25"/>
  <c r="BH59" i="25"/>
  <c r="BC59" i="25"/>
  <c r="BJ58" i="25"/>
  <c r="BB59" i="25"/>
  <c r="BI58" i="25"/>
  <c r="BW56" i="25"/>
  <c r="AG56" i="25"/>
  <c r="AZ59" i="25"/>
  <c r="BG58" i="25"/>
  <c r="BD60" i="25"/>
  <c r="BK59" i="25"/>
  <c r="AG57" i="25" l="1"/>
  <c r="BL58" i="25"/>
  <c r="I58" i="25" s="1"/>
  <c r="BU58" i="25" s="1"/>
  <c r="AG58" i="25" s="1"/>
  <c r="AZ60" i="25"/>
  <c r="BG59" i="25"/>
  <c r="BC60" i="25"/>
  <c r="BJ59" i="25"/>
  <c r="BD61" i="25"/>
  <c r="BK60" i="25"/>
  <c r="BB60" i="25"/>
  <c r="BI59" i="25"/>
  <c r="BA61" i="25"/>
  <c r="BH60" i="25"/>
  <c r="BW58" i="25" l="1"/>
  <c r="BL59" i="25"/>
  <c r="I59" i="25" s="1"/>
  <c r="BU59" i="25" s="1"/>
  <c r="BA62" i="25"/>
  <c r="BH61" i="25"/>
  <c r="BD62" i="25"/>
  <c r="BK61" i="25"/>
  <c r="BG60" i="25"/>
  <c r="AZ61" i="25"/>
  <c r="BB61" i="25"/>
  <c r="BI60" i="25"/>
  <c r="BC61" i="25"/>
  <c r="BJ60" i="25"/>
  <c r="BC62" i="25" l="1"/>
  <c r="BJ61" i="25"/>
  <c r="BB62" i="25"/>
  <c r="BI61" i="25"/>
  <c r="BD63" i="25"/>
  <c r="BK62" i="25"/>
  <c r="BG61" i="25"/>
  <c r="AZ62" i="25"/>
  <c r="BL60" i="25"/>
  <c r="I60" i="25" s="1"/>
  <c r="BU60" i="25" s="1"/>
  <c r="BA63" i="25"/>
  <c r="BH62" i="25"/>
  <c r="BW59" i="25"/>
  <c r="AG59" i="25"/>
  <c r="AZ63" i="25" l="1"/>
  <c r="BG62" i="25"/>
  <c r="BL61" i="25"/>
  <c r="I61" i="25" s="1"/>
  <c r="BU61" i="25" s="1"/>
  <c r="BB63" i="25"/>
  <c r="BI62" i="25"/>
  <c r="BA64" i="25"/>
  <c r="BH63" i="25"/>
  <c r="AG60" i="25"/>
  <c r="BW60" i="25"/>
  <c r="BD64" i="25"/>
  <c r="BK63" i="25"/>
  <c r="BC63" i="25"/>
  <c r="BJ62" i="25"/>
  <c r="BC64" i="25" l="1"/>
  <c r="BJ63" i="25"/>
  <c r="BB64" i="25"/>
  <c r="BI63" i="25"/>
  <c r="AG61" i="25"/>
  <c r="BW61" i="25"/>
  <c r="BD65" i="25"/>
  <c r="BK64" i="25"/>
  <c r="BA65" i="25"/>
  <c r="BH64" i="25"/>
  <c r="BL62" i="25"/>
  <c r="I62" i="25" s="1"/>
  <c r="BU62" i="25" s="1"/>
  <c r="BG63" i="25"/>
  <c r="AZ64" i="25"/>
  <c r="BL63" i="25" l="1"/>
  <c r="I63" i="25" s="1"/>
  <c r="BU63" i="25" s="1"/>
  <c r="BW63" i="25" s="1"/>
  <c r="BW62" i="25"/>
  <c r="AG62" i="25"/>
  <c r="BD66" i="25"/>
  <c r="BK65" i="25"/>
  <c r="BB65" i="25"/>
  <c r="BI64" i="25"/>
  <c r="AZ65" i="25"/>
  <c r="BG64" i="25"/>
  <c r="BA66" i="25"/>
  <c r="BH65" i="25"/>
  <c r="BC65" i="25"/>
  <c r="BJ64" i="25"/>
  <c r="AG63" i="25" l="1"/>
  <c r="BA67" i="25"/>
  <c r="BH66" i="25"/>
  <c r="BB66" i="25"/>
  <c r="BI65" i="25"/>
  <c r="BL64" i="25"/>
  <c r="I64" i="25" s="1"/>
  <c r="BU64" i="25" s="1"/>
  <c r="BC66" i="25"/>
  <c r="BJ65" i="25"/>
  <c r="BG65" i="25"/>
  <c r="AZ66" i="25"/>
  <c r="BD67" i="25"/>
  <c r="BK66" i="25"/>
  <c r="BL65" i="25" l="1"/>
  <c r="I65" i="25" s="1"/>
  <c r="BU65" i="25" s="1"/>
  <c r="AG65" i="25" s="1"/>
  <c r="BB67" i="25"/>
  <c r="BI66" i="25"/>
  <c r="BD68" i="25"/>
  <c r="BK67" i="25"/>
  <c r="BC67" i="25"/>
  <c r="BJ66" i="25"/>
  <c r="AZ67" i="25"/>
  <c r="BG66" i="25"/>
  <c r="AG64" i="25"/>
  <c r="BW64" i="25"/>
  <c r="BA68" i="25"/>
  <c r="BH67" i="25"/>
  <c r="BW65" i="25" l="1"/>
  <c r="BL66" i="25"/>
  <c r="I66" i="25" s="1"/>
  <c r="BU66" i="25" s="1"/>
  <c r="AG66" i="25" s="1"/>
  <c r="BC68" i="25"/>
  <c r="BJ67" i="25"/>
  <c r="BA69" i="25"/>
  <c r="BH68" i="25"/>
  <c r="BG67" i="25"/>
  <c r="AZ68" i="25"/>
  <c r="BD69" i="25"/>
  <c r="BK68" i="25"/>
  <c r="BB68" i="25"/>
  <c r="BI67" i="25"/>
  <c r="BW66" i="25" l="1"/>
  <c r="AZ69" i="25"/>
  <c r="BG68" i="25"/>
  <c r="BL67" i="25"/>
  <c r="I67" i="25" s="1"/>
  <c r="BU67" i="25" s="1"/>
  <c r="BC69" i="25"/>
  <c r="BJ68" i="25"/>
  <c r="BB69" i="25"/>
  <c r="BI68" i="25"/>
  <c r="BD70" i="25"/>
  <c r="BK69" i="25"/>
  <c r="BA70" i="25"/>
  <c r="BH69" i="25"/>
  <c r="AG67" i="25" l="1"/>
  <c r="BW67" i="25"/>
  <c r="BD71" i="25"/>
  <c r="BK70" i="25"/>
  <c r="BC70" i="25"/>
  <c r="BJ69" i="25"/>
  <c r="BA71" i="25"/>
  <c r="BH70" i="25"/>
  <c r="BB70" i="25"/>
  <c r="BI69" i="25"/>
  <c r="BL68" i="25"/>
  <c r="I68" i="25" s="1"/>
  <c r="BU68" i="25" s="1"/>
  <c r="BG69" i="25"/>
  <c r="AZ70" i="25"/>
  <c r="BL69" i="25" l="1"/>
  <c r="I69" i="25" s="1"/>
  <c r="BU69" i="25" s="1"/>
  <c r="AG69" i="25" s="1"/>
  <c r="BW68" i="25"/>
  <c r="AG68" i="25"/>
  <c r="BA72" i="25"/>
  <c r="BH71" i="25"/>
  <c r="BD72" i="25"/>
  <c r="BK71" i="25"/>
  <c r="BG70" i="25"/>
  <c r="AZ71" i="25"/>
  <c r="BB71" i="25"/>
  <c r="BI70" i="25"/>
  <c r="BC71" i="25"/>
  <c r="BJ70" i="25"/>
  <c r="BW69" i="25" l="1"/>
  <c r="BB72" i="25"/>
  <c r="BI71" i="25"/>
  <c r="BA73" i="25"/>
  <c r="BH72" i="25"/>
  <c r="AZ72" i="25"/>
  <c r="BG71" i="25"/>
  <c r="BC72" i="25"/>
  <c r="BJ71" i="25"/>
  <c r="BL70" i="25"/>
  <c r="I70" i="25" s="1"/>
  <c r="BU70" i="25" s="1"/>
  <c r="BD73" i="25"/>
  <c r="BK72" i="25"/>
  <c r="BC73" i="25" l="1"/>
  <c r="BJ72" i="25"/>
  <c r="BH73" i="25"/>
  <c r="BH75" i="25" s="1"/>
  <c r="O27" i="2" s="1"/>
  <c r="BA75" i="25"/>
  <c r="BA14" i="26" s="1"/>
  <c r="BK73" i="25"/>
  <c r="BK75" i="25" s="1"/>
  <c r="X27" i="2" s="1"/>
  <c r="BD75" i="25"/>
  <c r="BD14" i="26" s="1"/>
  <c r="BL71" i="25"/>
  <c r="I71" i="25" s="1"/>
  <c r="BU71" i="25" s="1"/>
  <c r="BW70" i="25"/>
  <c r="AG70" i="25"/>
  <c r="BG72" i="25"/>
  <c r="AZ73" i="25"/>
  <c r="BB73" i="25"/>
  <c r="BI72" i="25"/>
  <c r="BG73" i="25" l="1"/>
  <c r="AZ75" i="25"/>
  <c r="AZ14" i="26" s="1"/>
  <c r="BI73" i="25"/>
  <c r="BI75" i="25" s="1"/>
  <c r="R27" i="2" s="1"/>
  <c r="BB75" i="25"/>
  <c r="BB14" i="26" s="1"/>
  <c r="BA15" i="26"/>
  <c r="BH14" i="26"/>
  <c r="AG71" i="25"/>
  <c r="BW71" i="25"/>
  <c r="BL72" i="25"/>
  <c r="I72" i="25" s="1"/>
  <c r="BU72" i="25" s="1"/>
  <c r="BD15" i="26"/>
  <c r="BK14" i="26"/>
  <c r="BJ73" i="25"/>
  <c r="BJ75" i="25" s="1"/>
  <c r="U27" i="2" s="1"/>
  <c r="BC75" i="25"/>
  <c r="BC14" i="26" s="1"/>
  <c r="BC15" i="26" l="1"/>
  <c r="BJ14" i="26"/>
  <c r="BB15" i="26"/>
  <c r="BI14" i="26"/>
  <c r="BD16" i="26"/>
  <c r="BK15" i="26"/>
  <c r="AZ15" i="26"/>
  <c r="BG14" i="26"/>
  <c r="AG72" i="25"/>
  <c r="BW72" i="25"/>
  <c r="BA16" i="26"/>
  <c r="BH15" i="26"/>
  <c r="BL73" i="25"/>
  <c r="I73" i="25" s="1"/>
  <c r="BG75" i="25"/>
  <c r="L27" i="2" s="1"/>
  <c r="BA17" i="26" l="1"/>
  <c r="BH16" i="26"/>
  <c r="AZ16" i="26"/>
  <c r="BG15" i="26"/>
  <c r="BB16" i="26"/>
  <c r="BI15" i="26"/>
  <c r="BU73" i="25"/>
  <c r="I74" i="25"/>
  <c r="BL14" i="26"/>
  <c r="I14" i="26" s="1"/>
  <c r="BD17" i="26"/>
  <c r="BK16" i="26"/>
  <c r="BC16" i="26"/>
  <c r="BJ15" i="26"/>
  <c r="BD18" i="26" l="1"/>
  <c r="BK17" i="26"/>
  <c r="BC17" i="26"/>
  <c r="BJ16" i="26"/>
  <c r="BB17" i="26"/>
  <c r="BI16" i="26"/>
  <c r="BA18" i="26"/>
  <c r="BH17" i="26"/>
  <c r="AG74" i="25"/>
  <c r="F78" i="25"/>
  <c r="BL15" i="26"/>
  <c r="I15" i="26" s="1"/>
  <c r="BU15" i="26" s="1"/>
  <c r="BU14" i="26"/>
  <c r="BW73" i="25"/>
  <c r="BW75" i="25" s="1"/>
  <c r="AG73" i="25"/>
  <c r="AG75" i="25" s="1"/>
  <c r="AG77" i="25" s="1"/>
  <c r="BU75" i="25"/>
  <c r="AZ17" i="26"/>
  <c r="BG16" i="26"/>
  <c r="F90" i="25" l="1"/>
  <c r="AZ18" i="26"/>
  <c r="BG17" i="26"/>
  <c r="BL16" i="26"/>
  <c r="I16" i="26" s="1"/>
  <c r="AG14" i="26"/>
  <c r="BW14" i="26"/>
  <c r="BB18" i="26"/>
  <c r="BI17" i="26"/>
  <c r="BD19" i="26"/>
  <c r="BK18" i="26"/>
  <c r="AG15" i="26"/>
  <c r="BW15" i="26"/>
  <c r="BA19" i="26"/>
  <c r="BH18" i="26"/>
  <c r="BC18" i="26"/>
  <c r="BJ17" i="26"/>
  <c r="F92" i="25" l="1"/>
  <c r="D23" i="4"/>
  <c r="BL17" i="26"/>
  <c r="I17" i="26" s="1"/>
  <c r="BU17" i="26" s="1"/>
  <c r="BC19" i="26"/>
  <c r="BJ18" i="26"/>
  <c r="BB19" i="26"/>
  <c r="BI18" i="26"/>
  <c r="AZ19" i="26"/>
  <c r="BG18" i="26"/>
  <c r="BA20" i="26"/>
  <c r="BH19" i="26"/>
  <c r="BD20" i="26"/>
  <c r="BK19" i="26"/>
  <c r="BU16" i="26"/>
  <c r="F23" i="4" l="1"/>
  <c r="BL18" i="26"/>
  <c r="I18" i="26" s="1"/>
  <c r="BU18" i="26" s="1"/>
  <c r="BW18" i="26" s="1"/>
  <c r="AZ20" i="26"/>
  <c r="BG19" i="26"/>
  <c r="BC20" i="26"/>
  <c r="BJ19" i="26"/>
  <c r="BW16" i="26"/>
  <c r="AG16" i="26"/>
  <c r="BA21" i="26"/>
  <c r="BH20" i="26"/>
  <c r="AG17" i="26"/>
  <c r="BW17" i="26"/>
  <c r="BD21" i="26"/>
  <c r="BK20" i="26"/>
  <c r="BB20" i="26"/>
  <c r="BI19" i="26"/>
  <c r="AG18" i="26" l="1"/>
  <c r="BL19" i="26"/>
  <c r="I19" i="26" s="1"/>
  <c r="BU19" i="26" s="1"/>
  <c r="BW19" i="26" s="1"/>
  <c r="AZ21" i="26"/>
  <c r="BG20" i="26"/>
  <c r="BB21" i="26"/>
  <c r="BI20" i="26"/>
  <c r="BD22" i="26"/>
  <c r="BK21" i="26"/>
  <c r="BA22" i="26"/>
  <c r="BH21" i="26"/>
  <c r="BC21" i="26"/>
  <c r="BJ20" i="26"/>
  <c r="AG19" i="26" l="1"/>
  <c r="BC22" i="26"/>
  <c r="BJ21" i="26"/>
  <c r="BA23" i="26"/>
  <c r="BH22" i="26"/>
  <c r="BB22" i="26"/>
  <c r="BI21" i="26"/>
  <c r="AZ22" i="26"/>
  <c r="BG21" i="26"/>
  <c r="BD23" i="26"/>
  <c r="BK22" i="26"/>
  <c r="BL20" i="26"/>
  <c r="I20" i="26" s="1"/>
  <c r="BL21" i="26" l="1"/>
  <c r="I21" i="26" s="1"/>
  <c r="BU21" i="26" s="1"/>
  <c r="AG21" i="26" s="1"/>
  <c r="BU20" i="26"/>
  <c r="AZ23" i="26"/>
  <c r="BG22" i="26"/>
  <c r="BA24" i="26"/>
  <c r="BH23" i="26"/>
  <c r="BD24" i="26"/>
  <c r="BK23" i="26"/>
  <c r="BB23" i="26"/>
  <c r="BI22" i="26"/>
  <c r="BC23" i="26"/>
  <c r="BJ22" i="26"/>
  <c r="BW21" i="26" l="1"/>
  <c r="BL22" i="26"/>
  <c r="I22" i="26" s="1"/>
  <c r="BU22" i="26" s="1"/>
  <c r="BB24" i="26"/>
  <c r="BI23" i="26"/>
  <c r="AZ24" i="26"/>
  <c r="BG23" i="26"/>
  <c r="BC24" i="26"/>
  <c r="BJ23" i="26"/>
  <c r="BD25" i="26"/>
  <c r="BK24" i="26"/>
  <c r="BA25" i="26"/>
  <c r="BH24" i="26"/>
  <c r="BW20" i="26"/>
  <c r="AG20" i="26"/>
  <c r="BL23" i="26" l="1"/>
  <c r="I23" i="26" s="1"/>
  <c r="BU23" i="26" s="1"/>
  <c r="AG23" i="26" s="1"/>
  <c r="BD26" i="26"/>
  <c r="BK25" i="26"/>
  <c r="AZ25" i="26"/>
  <c r="BG24" i="26"/>
  <c r="BA26" i="26"/>
  <c r="BH25" i="26"/>
  <c r="BC25" i="26"/>
  <c r="BJ24" i="26"/>
  <c r="BB25" i="26"/>
  <c r="BI24" i="26"/>
  <c r="AG22" i="26"/>
  <c r="BW22" i="26"/>
  <c r="BW23" i="26" l="1"/>
  <c r="BC26" i="26"/>
  <c r="BJ25" i="26"/>
  <c r="AZ26" i="26"/>
  <c r="BG25" i="26"/>
  <c r="BB26" i="26"/>
  <c r="BI25" i="26"/>
  <c r="BA27" i="26"/>
  <c r="BH26" i="26"/>
  <c r="BD27" i="26"/>
  <c r="BK26" i="26"/>
  <c r="BL24" i="26"/>
  <c r="I24" i="26" s="1"/>
  <c r="BU24" i="26" s="1"/>
  <c r="BL25" i="26" l="1"/>
  <c r="I25" i="26" s="1"/>
  <c r="BU25" i="26" s="1"/>
  <c r="AG24" i="26"/>
  <c r="BW24" i="26"/>
  <c r="BA28" i="26"/>
  <c r="BH27" i="26"/>
  <c r="AZ27" i="26"/>
  <c r="BG26" i="26"/>
  <c r="BD28" i="26"/>
  <c r="BK27" i="26"/>
  <c r="BB27" i="26"/>
  <c r="BI26" i="26"/>
  <c r="BC27" i="26"/>
  <c r="BJ26" i="26"/>
  <c r="BC28" i="26" l="1"/>
  <c r="BJ27" i="26"/>
  <c r="BD29" i="26"/>
  <c r="BK28" i="26"/>
  <c r="BA29" i="26"/>
  <c r="BH28" i="26"/>
  <c r="BL26" i="26"/>
  <c r="I26" i="26" s="1"/>
  <c r="BU26" i="26" s="1"/>
  <c r="BB28" i="26"/>
  <c r="BI27" i="26"/>
  <c r="AZ28" i="26"/>
  <c r="BG27" i="26"/>
  <c r="BW25" i="26"/>
  <c r="AG25" i="26"/>
  <c r="BL27" i="26" l="1"/>
  <c r="I27" i="26" s="1"/>
  <c r="BU27" i="26" s="1"/>
  <c r="AG27" i="26" s="1"/>
  <c r="BW26" i="26"/>
  <c r="AG26" i="26"/>
  <c r="BD30" i="26"/>
  <c r="BK29" i="26"/>
  <c r="AZ29" i="26"/>
  <c r="BG28" i="26"/>
  <c r="BB29" i="26"/>
  <c r="BI28" i="26"/>
  <c r="BA30" i="26"/>
  <c r="BH29" i="26"/>
  <c r="BC29" i="26"/>
  <c r="BJ28" i="26"/>
  <c r="BW27" i="26" l="1"/>
  <c r="BL28" i="26"/>
  <c r="I28" i="26" s="1"/>
  <c r="BU28" i="26" s="1"/>
  <c r="BW28" i="26" s="1"/>
  <c r="BA31" i="26"/>
  <c r="BH30" i="26"/>
  <c r="AZ30" i="26"/>
  <c r="BG29" i="26"/>
  <c r="BC30" i="26"/>
  <c r="BJ29" i="26"/>
  <c r="BB30" i="26"/>
  <c r="BI29" i="26"/>
  <c r="BD31" i="26"/>
  <c r="BK30" i="26"/>
  <c r="AG28" i="26" l="1"/>
  <c r="BD32" i="26"/>
  <c r="BK31" i="26"/>
  <c r="BC31" i="26"/>
  <c r="BJ30" i="26"/>
  <c r="BA32" i="26"/>
  <c r="BH31" i="26"/>
  <c r="BL29" i="26"/>
  <c r="I29" i="26" s="1"/>
  <c r="BU29" i="26" s="1"/>
  <c r="BB31" i="26"/>
  <c r="BI30" i="26"/>
  <c r="AZ31" i="26"/>
  <c r="BG30" i="26"/>
  <c r="BL30" i="26" l="1"/>
  <c r="I30" i="26" s="1"/>
  <c r="BU30" i="26" s="1"/>
  <c r="AG29" i="26"/>
  <c r="BW29" i="26"/>
  <c r="BC32" i="26"/>
  <c r="BJ31" i="26"/>
  <c r="BB32" i="26"/>
  <c r="BI31" i="26"/>
  <c r="AZ32" i="26"/>
  <c r="BG31" i="26"/>
  <c r="BA33" i="26"/>
  <c r="BH32" i="26"/>
  <c r="BD33" i="26"/>
  <c r="BK32" i="26"/>
  <c r="BL31" i="26" l="1"/>
  <c r="I31" i="26" s="1"/>
  <c r="BU31" i="26" s="1"/>
  <c r="BW31" i="26" s="1"/>
  <c r="BD34" i="26"/>
  <c r="BK33" i="26"/>
  <c r="AZ33" i="26"/>
  <c r="BG32" i="26"/>
  <c r="BC33" i="26"/>
  <c r="BJ32" i="26"/>
  <c r="BA34" i="26"/>
  <c r="BH33" i="26"/>
  <c r="BB33" i="26"/>
  <c r="BI32" i="26"/>
  <c r="BW30" i="26"/>
  <c r="AG30" i="26"/>
  <c r="AG31" i="26" l="1"/>
  <c r="BB34" i="26"/>
  <c r="BI33" i="26"/>
  <c r="BC34" i="26"/>
  <c r="BJ33" i="26"/>
  <c r="BD35" i="26"/>
  <c r="BK34" i="26"/>
  <c r="BL32" i="26"/>
  <c r="I32" i="26" s="1"/>
  <c r="BU32" i="26" s="1"/>
  <c r="BA35" i="26"/>
  <c r="BH34" i="26"/>
  <c r="AZ34" i="26"/>
  <c r="BG33" i="26"/>
  <c r="BL33" i="26" l="1"/>
  <c r="I33" i="26" s="1"/>
  <c r="BU33" i="26" s="1"/>
  <c r="AG32" i="26"/>
  <c r="BW32" i="26"/>
  <c r="BC35" i="26"/>
  <c r="BJ34" i="26"/>
  <c r="BA36" i="26"/>
  <c r="BH35" i="26"/>
  <c r="AZ35" i="26"/>
  <c r="BG34" i="26"/>
  <c r="BD36" i="26"/>
  <c r="BK35" i="26"/>
  <c r="BB35" i="26"/>
  <c r="BI34" i="26"/>
  <c r="BL34" i="26" l="1"/>
  <c r="I34" i="26" s="1"/>
  <c r="BU34" i="26" s="1"/>
  <c r="BB36" i="26"/>
  <c r="BI35" i="26"/>
  <c r="AZ36" i="26"/>
  <c r="BG35" i="26"/>
  <c r="BJ35" i="26"/>
  <c r="BC36" i="26"/>
  <c r="BD37" i="26"/>
  <c r="BK36" i="26"/>
  <c r="BA37" i="26"/>
  <c r="BH36" i="26"/>
  <c r="BW33" i="26"/>
  <c r="AG33" i="26"/>
  <c r="BD38" i="26" l="1"/>
  <c r="BK37" i="26"/>
  <c r="AZ37" i="26"/>
  <c r="BG36" i="26"/>
  <c r="BJ36" i="26"/>
  <c r="BC37" i="26"/>
  <c r="BA38" i="26"/>
  <c r="BH37" i="26"/>
  <c r="BL35" i="26"/>
  <c r="I35" i="26" s="1"/>
  <c r="BU35" i="26" s="1"/>
  <c r="BB37" i="26"/>
  <c r="BI36" i="26"/>
  <c r="BW34" i="26"/>
  <c r="AG34" i="26"/>
  <c r="BL36" i="26" l="1"/>
  <c r="I36" i="26" s="1"/>
  <c r="BU36" i="26" s="1"/>
  <c r="AG36" i="26" s="1"/>
  <c r="BA39" i="26"/>
  <c r="BH38" i="26"/>
  <c r="AZ38" i="26"/>
  <c r="BG37" i="26"/>
  <c r="BB38" i="26"/>
  <c r="BI37" i="26"/>
  <c r="BJ37" i="26"/>
  <c r="BC38" i="26"/>
  <c r="BW35" i="26"/>
  <c r="AG35" i="26"/>
  <c r="BD39" i="26"/>
  <c r="BK38" i="26"/>
  <c r="BW36" i="26" l="1"/>
  <c r="BB39" i="26"/>
  <c r="BI38" i="26"/>
  <c r="BA40" i="26"/>
  <c r="BH39" i="26"/>
  <c r="BJ38" i="26"/>
  <c r="BC39" i="26"/>
  <c r="BD40" i="26"/>
  <c r="BK39" i="26"/>
  <c r="BL37" i="26"/>
  <c r="I37" i="26" s="1"/>
  <c r="BU37" i="26" s="1"/>
  <c r="AZ39" i="26"/>
  <c r="BG38" i="26"/>
  <c r="BD41" i="26" l="1"/>
  <c r="BK40" i="26"/>
  <c r="BA41" i="26"/>
  <c r="BH40" i="26"/>
  <c r="AZ40" i="26"/>
  <c r="BG39" i="26"/>
  <c r="BJ39" i="26"/>
  <c r="BC40" i="26"/>
  <c r="BW37" i="26"/>
  <c r="AG37" i="26"/>
  <c r="BL38" i="26"/>
  <c r="I38" i="26" s="1"/>
  <c r="BU38" i="26" s="1"/>
  <c r="BB40" i="26"/>
  <c r="BI39" i="26"/>
  <c r="BA42" i="26" l="1"/>
  <c r="BH41" i="26"/>
  <c r="BB41" i="26"/>
  <c r="BI40" i="26"/>
  <c r="BC41" i="26"/>
  <c r="BJ40" i="26"/>
  <c r="BW38" i="26"/>
  <c r="AG38" i="26"/>
  <c r="BL39" i="26"/>
  <c r="I39" i="26" s="1"/>
  <c r="BU39" i="26" s="1"/>
  <c r="AZ41" i="26"/>
  <c r="BG40" i="26"/>
  <c r="BD42" i="26"/>
  <c r="BK41" i="26"/>
  <c r="BB42" i="26" l="1"/>
  <c r="BI41" i="26"/>
  <c r="BD43" i="26"/>
  <c r="BK42" i="26"/>
  <c r="AZ42" i="26"/>
  <c r="BG41" i="26"/>
  <c r="BL40" i="26"/>
  <c r="I40" i="26" s="1"/>
  <c r="BU40" i="26" s="1"/>
  <c r="BW39" i="26"/>
  <c r="AG39" i="26"/>
  <c r="BC42" i="26"/>
  <c r="BJ41" i="26"/>
  <c r="BA43" i="26"/>
  <c r="BH42" i="26"/>
  <c r="AG40" i="26" l="1"/>
  <c r="BW40" i="26"/>
  <c r="BD44" i="26"/>
  <c r="BK43" i="26"/>
  <c r="BC43" i="26"/>
  <c r="BJ42" i="26"/>
  <c r="BA44" i="26"/>
  <c r="BH43" i="26"/>
  <c r="BL41" i="26"/>
  <c r="I41" i="26" s="1"/>
  <c r="BU41" i="26" s="1"/>
  <c r="AZ43" i="26"/>
  <c r="BG42" i="26"/>
  <c r="BB43" i="26"/>
  <c r="BI42" i="26"/>
  <c r="BB44" i="26" l="1"/>
  <c r="BI43" i="26"/>
  <c r="BA45" i="26"/>
  <c r="BH44" i="26"/>
  <c r="BD45" i="26"/>
  <c r="BK44" i="26"/>
  <c r="AZ44" i="26"/>
  <c r="BG43" i="26"/>
  <c r="BL42" i="26"/>
  <c r="I42" i="26" s="1"/>
  <c r="BU42" i="26" s="1"/>
  <c r="AG41" i="26"/>
  <c r="BW41" i="26"/>
  <c r="BC44" i="26"/>
  <c r="BJ43" i="26"/>
  <c r="AZ45" i="26" l="1"/>
  <c r="BG44" i="26"/>
  <c r="BA46" i="26"/>
  <c r="BH45" i="26"/>
  <c r="BC45" i="26"/>
  <c r="BJ44" i="26"/>
  <c r="BL43" i="26"/>
  <c r="I43" i="26" s="1"/>
  <c r="BU43" i="26" s="1"/>
  <c r="BW42" i="26"/>
  <c r="AG42" i="26"/>
  <c r="BD46" i="26"/>
  <c r="BK45" i="26"/>
  <c r="BB45" i="26"/>
  <c r="BI44" i="26"/>
  <c r="BL44" i="26" l="1"/>
  <c r="I44" i="26" s="1"/>
  <c r="BU44" i="26" s="1"/>
  <c r="AG44" i="26" s="1"/>
  <c r="BW43" i="26"/>
  <c r="AG43" i="26"/>
  <c r="BD47" i="26"/>
  <c r="BK46" i="26"/>
  <c r="BB46" i="26"/>
  <c r="BI45" i="26"/>
  <c r="BA47" i="26"/>
  <c r="BH46" i="26"/>
  <c r="BC46" i="26"/>
  <c r="BJ45" i="26"/>
  <c r="AZ46" i="26"/>
  <c r="BG45" i="26"/>
  <c r="BW44" i="26" l="1"/>
  <c r="BL45" i="26"/>
  <c r="I45" i="26" s="1"/>
  <c r="BU45" i="26" s="1"/>
  <c r="BW45" i="26" s="1"/>
  <c r="BC47" i="26"/>
  <c r="BJ46" i="26"/>
  <c r="BD48" i="26"/>
  <c r="BK47" i="26"/>
  <c r="AZ47" i="26"/>
  <c r="BG46" i="26"/>
  <c r="BA48" i="26"/>
  <c r="BH47" i="26"/>
  <c r="BB47" i="26"/>
  <c r="BI46" i="26"/>
  <c r="AG45" i="26" l="1"/>
  <c r="BL46" i="26"/>
  <c r="I46" i="26" s="1"/>
  <c r="BU46" i="26" s="1"/>
  <c r="BB48" i="26"/>
  <c r="BI47" i="26"/>
  <c r="AZ48" i="26"/>
  <c r="BG47" i="26"/>
  <c r="BJ47" i="26"/>
  <c r="BC48" i="26"/>
  <c r="BA49" i="26"/>
  <c r="BH48" i="26"/>
  <c r="BD49" i="26"/>
  <c r="BK48" i="26"/>
  <c r="BA50" i="26" l="1"/>
  <c r="BH49" i="26"/>
  <c r="AZ49" i="26"/>
  <c r="BG48" i="26"/>
  <c r="BC49" i="26"/>
  <c r="BJ48" i="26"/>
  <c r="BD50" i="26"/>
  <c r="BK49" i="26"/>
  <c r="BL47" i="26"/>
  <c r="I47" i="26" s="1"/>
  <c r="BU47" i="26" s="1"/>
  <c r="BB49" i="26"/>
  <c r="BI48" i="26"/>
  <c r="AG46" i="26"/>
  <c r="BW46" i="26"/>
  <c r="BL48" i="26" l="1"/>
  <c r="I48" i="26" s="1"/>
  <c r="BU48" i="26" s="1"/>
  <c r="BW48" i="26" s="1"/>
  <c r="BD51" i="26"/>
  <c r="BK50" i="26"/>
  <c r="AZ50" i="26"/>
  <c r="BG49" i="26"/>
  <c r="BB50" i="26"/>
  <c r="BI49" i="26"/>
  <c r="BW47" i="26"/>
  <c r="AG47" i="26"/>
  <c r="BC50" i="26"/>
  <c r="BJ49" i="26"/>
  <c r="BA51" i="26"/>
  <c r="BH50" i="26"/>
  <c r="BL49" i="26" l="1"/>
  <c r="I49" i="26" s="1"/>
  <c r="BU49" i="26" s="1"/>
  <c r="BW49" i="26" s="1"/>
  <c r="AG48" i="26"/>
  <c r="BC51" i="26"/>
  <c r="BJ50" i="26"/>
  <c r="AZ51" i="26"/>
  <c r="BG50" i="26"/>
  <c r="BA52" i="26"/>
  <c r="BH51" i="26"/>
  <c r="BB51" i="26"/>
  <c r="BI50" i="26"/>
  <c r="BD52" i="26"/>
  <c r="BK51" i="26"/>
  <c r="AG49" i="26" l="1"/>
  <c r="BD53" i="26"/>
  <c r="BK52" i="26"/>
  <c r="BA53" i="26"/>
  <c r="BH52" i="26"/>
  <c r="AZ52" i="26"/>
  <c r="BG51" i="26"/>
  <c r="BL50" i="26"/>
  <c r="I50" i="26" s="1"/>
  <c r="BU50" i="26" s="1"/>
  <c r="BB52" i="26"/>
  <c r="BI51" i="26"/>
  <c r="BJ51" i="26"/>
  <c r="BC52" i="26"/>
  <c r="BL51" i="26" l="1"/>
  <c r="I51" i="26" s="1"/>
  <c r="BU51" i="26" s="1"/>
  <c r="BW51" i="26" s="1"/>
  <c r="BW50" i="26"/>
  <c r="AG50" i="26"/>
  <c r="BA54" i="26"/>
  <c r="BH53" i="26"/>
  <c r="BB53" i="26"/>
  <c r="BI52" i="26"/>
  <c r="BC53" i="26"/>
  <c r="BJ52" i="26"/>
  <c r="AZ53" i="26"/>
  <c r="BG52" i="26"/>
  <c r="BD54" i="26"/>
  <c r="BK53" i="26"/>
  <c r="AG51" i="26" l="1"/>
  <c r="BL52" i="26"/>
  <c r="I52" i="26" s="1"/>
  <c r="BU52" i="26" s="1"/>
  <c r="AZ54" i="26"/>
  <c r="BG53" i="26"/>
  <c r="BC54" i="26"/>
  <c r="BJ53" i="26"/>
  <c r="BA55" i="26"/>
  <c r="BH54" i="26"/>
  <c r="BD55" i="26"/>
  <c r="BK54" i="26"/>
  <c r="BB54" i="26"/>
  <c r="BI53" i="26"/>
  <c r="BL53" i="26" l="1"/>
  <c r="I53" i="26" s="1"/>
  <c r="BU53" i="26" s="1"/>
  <c r="BW53" i="26" s="1"/>
  <c r="BD56" i="26"/>
  <c r="BK55" i="26"/>
  <c r="BC55" i="26"/>
  <c r="BJ54" i="26"/>
  <c r="BB55" i="26"/>
  <c r="BI54" i="26"/>
  <c r="BA56" i="26"/>
  <c r="BH55" i="26"/>
  <c r="AZ55" i="26"/>
  <c r="BG54" i="26"/>
  <c r="BW52" i="26"/>
  <c r="AG52" i="26"/>
  <c r="AG53" i="26" l="1"/>
  <c r="BL54" i="26"/>
  <c r="I54" i="26" s="1"/>
  <c r="BU54" i="26" s="1"/>
  <c r="BA57" i="26"/>
  <c r="BH56" i="26"/>
  <c r="BJ55" i="26"/>
  <c r="BC56" i="26"/>
  <c r="AZ56" i="26"/>
  <c r="BG55" i="26"/>
  <c r="BB56" i="26"/>
  <c r="BI55" i="26"/>
  <c r="BD57" i="26"/>
  <c r="BK56" i="26"/>
  <c r="BL55" i="26" l="1"/>
  <c r="I55" i="26" s="1"/>
  <c r="BU55" i="26" s="1"/>
  <c r="BW55" i="26" s="1"/>
  <c r="BB57" i="26"/>
  <c r="BI56" i="26"/>
  <c r="BD58" i="26"/>
  <c r="BK57" i="26"/>
  <c r="AZ57" i="26"/>
  <c r="BG56" i="26"/>
  <c r="BA58" i="26"/>
  <c r="BH57" i="26"/>
  <c r="BC57" i="26"/>
  <c r="BJ56" i="26"/>
  <c r="AG54" i="26"/>
  <c r="BW54" i="26"/>
  <c r="BL56" i="26" l="1"/>
  <c r="I56" i="26" s="1"/>
  <c r="BU56" i="26" s="1"/>
  <c r="BW56" i="26" s="1"/>
  <c r="AG55" i="26"/>
  <c r="BC58" i="26"/>
  <c r="BJ57" i="26"/>
  <c r="AZ58" i="26"/>
  <c r="BG57" i="26"/>
  <c r="BB58" i="26"/>
  <c r="BI57" i="26"/>
  <c r="BA59" i="26"/>
  <c r="BH58" i="26"/>
  <c r="BD59" i="26"/>
  <c r="BK58" i="26"/>
  <c r="AG56" i="26" l="1"/>
  <c r="BL57" i="26"/>
  <c r="I57" i="26" s="1"/>
  <c r="BU57" i="26" s="1"/>
  <c r="BD60" i="26"/>
  <c r="BK59" i="26"/>
  <c r="BB59" i="26"/>
  <c r="BI58" i="26"/>
  <c r="BC59" i="26"/>
  <c r="BJ58" i="26"/>
  <c r="BA60" i="26"/>
  <c r="BH59" i="26"/>
  <c r="AZ59" i="26"/>
  <c r="BG58" i="26"/>
  <c r="BA61" i="26" l="1"/>
  <c r="BH60" i="26"/>
  <c r="BB60" i="26"/>
  <c r="BI59" i="26"/>
  <c r="BL58" i="26"/>
  <c r="I58" i="26" s="1"/>
  <c r="BU58" i="26" s="1"/>
  <c r="AZ60" i="26"/>
  <c r="BG59" i="26"/>
  <c r="BC60" i="26"/>
  <c r="BJ59" i="26"/>
  <c r="BD61" i="26"/>
  <c r="BK60" i="26"/>
  <c r="BW57" i="26"/>
  <c r="AG57" i="26"/>
  <c r="BL59" i="26" l="1"/>
  <c r="I59" i="26" s="1"/>
  <c r="BU59" i="26" s="1"/>
  <c r="BW59" i="26" s="1"/>
  <c r="BJ60" i="26"/>
  <c r="BC61" i="26"/>
  <c r="BB61" i="26"/>
  <c r="BI60" i="26"/>
  <c r="BD62" i="26"/>
  <c r="BK61" i="26"/>
  <c r="AZ61" i="26"/>
  <c r="BG60" i="26"/>
  <c r="BW58" i="26"/>
  <c r="AG58" i="26"/>
  <c r="BA62" i="26"/>
  <c r="BH61" i="26"/>
  <c r="AG59" i="26" l="1"/>
  <c r="AZ62" i="26"/>
  <c r="BG61" i="26"/>
  <c r="BB62" i="26"/>
  <c r="BI61" i="26"/>
  <c r="BJ61" i="26"/>
  <c r="BC62" i="26"/>
  <c r="BA63" i="26"/>
  <c r="BH62" i="26"/>
  <c r="BD63" i="26"/>
  <c r="BK62" i="26"/>
  <c r="BL60" i="26"/>
  <c r="I60" i="26" s="1"/>
  <c r="BU60" i="26" s="1"/>
  <c r="BC63" i="26" l="1"/>
  <c r="BJ62" i="26"/>
  <c r="AG60" i="26"/>
  <c r="BW60" i="26"/>
  <c r="BA64" i="26"/>
  <c r="BH63" i="26"/>
  <c r="BB63" i="26"/>
  <c r="BI62" i="26"/>
  <c r="BD64" i="26"/>
  <c r="BK63" i="26"/>
  <c r="BL61" i="26"/>
  <c r="I61" i="26" s="1"/>
  <c r="BU61" i="26" s="1"/>
  <c r="AZ63" i="26"/>
  <c r="BG62" i="26"/>
  <c r="BW61" i="26" l="1"/>
  <c r="AG61" i="26"/>
  <c r="BB64" i="26"/>
  <c r="BI63" i="26"/>
  <c r="AZ64" i="26"/>
  <c r="BG63" i="26"/>
  <c r="BL62" i="26"/>
  <c r="I62" i="26" s="1"/>
  <c r="BU62" i="26" s="1"/>
  <c r="BD65" i="26"/>
  <c r="BK64" i="26"/>
  <c r="BA65" i="26"/>
  <c r="BH64" i="26"/>
  <c r="BC64" i="26"/>
  <c r="BJ63" i="26"/>
  <c r="BL63" i="26" l="1"/>
  <c r="I63" i="26" s="1"/>
  <c r="BU63" i="26" s="1"/>
  <c r="BW63" i="26" s="1"/>
  <c r="BJ64" i="26"/>
  <c r="BC65" i="26"/>
  <c r="BD66" i="26"/>
  <c r="BK65" i="26"/>
  <c r="AG62" i="26"/>
  <c r="BW62" i="26"/>
  <c r="BB65" i="26"/>
  <c r="BI64" i="26"/>
  <c r="BA66" i="26"/>
  <c r="BH65" i="26"/>
  <c r="AZ65" i="26"/>
  <c r="BG64" i="26"/>
  <c r="AG63" i="26" l="1"/>
  <c r="BB66" i="26"/>
  <c r="BI65" i="26"/>
  <c r="BD67" i="26"/>
  <c r="BK66" i="26"/>
  <c r="BC66" i="26"/>
  <c r="BJ65" i="26"/>
  <c r="AZ66" i="26"/>
  <c r="BG65" i="26"/>
  <c r="BA67" i="26"/>
  <c r="BH66" i="26"/>
  <c r="BL64" i="26"/>
  <c r="I64" i="26" s="1"/>
  <c r="BU64" i="26" s="1"/>
  <c r="AG64" i="26" l="1"/>
  <c r="BW64" i="26"/>
  <c r="AZ67" i="26"/>
  <c r="BG66" i="26"/>
  <c r="BD68" i="26"/>
  <c r="BK67" i="26"/>
  <c r="BL65" i="26"/>
  <c r="I65" i="26" s="1"/>
  <c r="BU65" i="26" s="1"/>
  <c r="BA68" i="26"/>
  <c r="BH67" i="26"/>
  <c r="BJ66" i="26"/>
  <c r="BC67" i="26"/>
  <c r="BB67" i="26"/>
  <c r="BI66" i="26"/>
  <c r="BC68" i="26" l="1"/>
  <c r="BJ67" i="26"/>
  <c r="BW65" i="26"/>
  <c r="AG65" i="26"/>
  <c r="AZ68" i="26"/>
  <c r="BG67" i="26"/>
  <c r="BB68" i="26"/>
  <c r="BI67" i="26"/>
  <c r="BA69" i="26"/>
  <c r="BH68" i="26"/>
  <c r="BL66" i="26"/>
  <c r="I66" i="26" s="1"/>
  <c r="BU66" i="26" s="1"/>
  <c r="BD69" i="26"/>
  <c r="BK68" i="26"/>
  <c r="AG66" i="26" l="1"/>
  <c r="BW66" i="26"/>
  <c r="BB69" i="26"/>
  <c r="BI68" i="26"/>
  <c r="BD70" i="26"/>
  <c r="BK69" i="26"/>
  <c r="BL67" i="26"/>
  <c r="I67" i="26" s="1"/>
  <c r="BU67" i="26" s="1"/>
  <c r="BA70" i="26"/>
  <c r="BH69" i="26"/>
  <c r="AZ69" i="26"/>
  <c r="BG68" i="26"/>
  <c r="BC69" i="26"/>
  <c r="BJ68" i="26"/>
  <c r="BL68" i="26" l="1"/>
  <c r="I68" i="26" s="1"/>
  <c r="BU68" i="26" s="1"/>
  <c r="AG68" i="26" s="1"/>
  <c r="BW67" i="26"/>
  <c r="AG67" i="26"/>
  <c r="BB70" i="26"/>
  <c r="BI69" i="26"/>
  <c r="BJ69" i="26"/>
  <c r="BC70" i="26"/>
  <c r="BA71" i="26"/>
  <c r="BH70" i="26"/>
  <c r="AZ70" i="26"/>
  <c r="BG69" i="26"/>
  <c r="BD71" i="26"/>
  <c r="BK70" i="26"/>
  <c r="BW68" i="26" l="1"/>
  <c r="BA72" i="26"/>
  <c r="BH71" i="26"/>
  <c r="BB71" i="26"/>
  <c r="BI70" i="26"/>
  <c r="BJ70" i="26"/>
  <c r="BC71" i="26"/>
  <c r="BD72" i="26"/>
  <c r="BK71" i="26"/>
  <c r="AZ71" i="26"/>
  <c r="BG70" i="26"/>
  <c r="BL69" i="26"/>
  <c r="I69" i="26" s="1"/>
  <c r="BU69" i="26" s="1"/>
  <c r="BW69" i="26" l="1"/>
  <c r="AG69" i="26"/>
  <c r="BD73" i="26"/>
  <c r="BK72" i="26"/>
  <c r="BB72" i="26"/>
  <c r="BI71" i="26"/>
  <c r="BC72" i="26"/>
  <c r="BJ71" i="26"/>
  <c r="AZ72" i="26"/>
  <c r="BG71" i="26"/>
  <c r="BL70" i="26"/>
  <c r="I70" i="26" s="1"/>
  <c r="BU70" i="26" s="1"/>
  <c r="BA73" i="26"/>
  <c r="BH72" i="26"/>
  <c r="BL71" i="26" l="1"/>
  <c r="I71" i="26" s="1"/>
  <c r="BU71" i="26" s="1"/>
  <c r="AG71" i="26" s="1"/>
  <c r="BW70" i="26"/>
  <c r="AG70" i="26"/>
  <c r="BC73" i="26"/>
  <c r="BJ72" i="26"/>
  <c r="BD75" i="26"/>
  <c r="BD14" i="27" s="1"/>
  <c r="BK73" i="26"/>
  <c r="BK75" i="26" s="1"/>
  <c r="X28" i="2" s="1"/>
  <c r="BA75" i="26"/>
  <c r="BA14" i="27" s="1"/>
  <c r="BH73" i="26"/>
  <c r="BH75" i="26" s="1"/>
  <c r="O28" i="2" s="1"/>
  <c r="AZ73" i="26"/>
  <c r="BG72" i="26"/>
  <c r="BB73" i="26"/>
  <c r="BI72" i="26"/>
  <c r="BW71" i="26" l="1"/>
  <c r="BL72" i="26"/>
  <c r="I72" i="26" s="1"/>
  <c r="BU72" i="26" s="1"/>
  <c r="AZ75" i="26"/>
  <c r="AZ14" i="27" s="1"/>
  <c r="BG73" i="26"/>
  <c r="BA15" i="27"/>
  <c r="BH14" i="27"/>
  <c r="BJ73" i="26"/>
  <c r="BJ75" i="26" s="1"/>
  <c r="U28" i="2" s="1"/>
  <c r="BC75" i="26"/>
  <c r="BC14" i="27" s="1"/>
  <c r="BB75" i="26"/>
  <c r="BB14" i="27" s="1"/>
  <c r="BI73" i="26"/>
  <c r="BI75" i="26" s="1"/>
  <c r="R28" i="2" s="1"/>
  <c r="BD15" i="27"/>
  <c r="BK14" i="27"/>
  <c r="BC15" i="27" l="1"/>
  <c r="BJ14" i="27"/>
  <c r="BL73" i="26"/>
  <c r="I73" i="26" s="1"/>
  <c r="BG75" i="26"/>
  <c r="L28" i="2" s="1"/>
  <c r="BB15" i="27"/>
  <c r="BI14" i="27"/>
  <c r="BA16" i="27"/>
  <c r="BH15" i="27"/>
  <c r="BD16" i="27"/>
  <c r="BK15" i="27"/>
  <c r="AZ15" i="27"/>
  <c r="BG14" i="27"/>
  <c r="BW72" i="26"/>
  <c r="AG72" i="26"/>
  <c r="BL14" i="27" l="1"/>
  <c r="I14" i="27" s="1"/>
  <c r="AZ16" i="27"/>
  <c r="BG15" i="27"/>
  <c r="BA17" i="27"/>
  <c r="BH16" i="27"/>
  <c r="BU73" i="26"/>
  <c r="I74" i="26"/>
  <c r="BD17" i="27"/>
  <c r="BK16" i="27"/>
  <c r="BB16" i="27"/>
  <c r="BI15" i="27"/>
  <c r="BC16" i="27"/>
  <c r="BJ15" i="27"/>
  <c r="AG74" i="26" l="1"/>
  <c r="F78" i="26"/>
  <c r="BC17" i="27"/>
  <c r="BJ16" i="27"/>
  <c r="BD18" i="27"/>
  <c r="BK17" i="27"/>
  <c r="AG73" i="26"/>
  <c r="AG75" i="26" s="1"/>
  <c r="AG77" i="26" s="1"/>
  <c r="BW73" i="26"/>
  <c r="BW75" i="26" s="1"/>
  <c r="BU75" i="26"/>
  <c r="AZ17" i="27"/>
  <c r="BG16" i="27"/>
  <c r="BB17" i="27"/>
  <c r="BI16" i="27"/>
  <c r="BA18" i="27"/>
  <c r="BH17" i="27"/>
  <c r="BU14" i="27"/>
  <c r="BL15" i="27"/>
  <c r="I15" i="27" s="1"/>
  <c r="BU15" i="27" s="1"/>
  <c r="F90" i="26" l="1"/>
  <c r="BW15" i="27"/>
  <c r="AG15" i="27"/>
  <c r="BA19" i="27"/>
  <c r="BH18" i="27"/>
  <c r="BL16" i="27"/>
  <c r="I16" i="27" s="1"/>
  <c r="BU16" i="27" s="1"/>
  <c r="BC18" i="27"/>
  <c r="BJ17" i="27"/>
  <c r="AZ18" i="27"/>
  <c r="BG17" i="27"/>
  <c r="AG14" i="27"/>
  <c r="BW14" i="27"/>
  <c r="BB18" i="27"/>
  <c r="BI17" i="27"/>
  <c r="BK18" i="27"/>
  <c r="BD19" i="27"/>
  <c r="F92" i="26" l="1"/>
  <c r="D24" i="4"/>
  <c r="BW16" i="27"/>
  <c r="AG16" i="27"/>
  <c r="BB19" i="27"/>
  <c r="BI18" i="27"/>
  <c r="BL17" i="27"/>
  <c r="I17" i="27" s="1"/>
  <c r="BA20" i="27"/>
  <c r="BH19" i="27"/>
  <c r="BD20" i="27"/>
  <c r="BK19" i="27"/>
  <c r="BG18" i="27"/>
  <c r="AZ19" i="27"/>
  <c r="BC19" i="27"/>
  <c r="BJ18" i="27"/>
  <c r="F24" i="4" l="1"/>
  <c r="BL18" i="27"/>
  <c r="I18" i="27" s="1"/>
  <c r="BU18" i="27" s="1"/>
  <c r="BW18" i="27" s="1"/>
  <c r="BB20" i="27"/>
  <c r="BI19" i="27"/>
  <c r="BA21" i="27"/>
  <c r="BH20" i="27"/>
  <c r="BC20" i="27"/>
  <c r="BJ19" i="27"/>
  <c r="BU17" i="27"/>
  <c r="AZ20" i="27"/>
  <c r="BG19" i="27"/>
  <c r="BD21" i="27"/>
  <c r="BK20" i="27"/>
  <c r="AG18" i="27" l="1"/>
  <c r="BL19" i="27"/>
  <c r="I19" i="27" s="1"/>
  <c r="BU19" i="27" s="1"/>
  <c r="AZ21" i="27"/>
  <c r="BG20" i="27"/>
  <c r="BC21" i="27"/>
  <c r="BJ20" i="27"/>
  <c r="BB21" i="27"/>
  <c r="BI20" i="27"/>
  <c r="BD22" i="27"/>
  <c r="BK21" i="27"/>
  <c r="AG17" i="27"/>
  <c r="BW17" i="27"/>
  <c r="BA22" i="27"/>
  <c r="BH21" i="27"/>
  <c r="BL20" i="27" l="1"/>
  <c r="I20" i="27" s="1"/>
  <c r="BU20" i="27" s="1"/>
  <c r="BB22" i="27"/>
  <c r="BI21" i="27"/>
  <c r="AZ22" i="27"/>
  <c r="BG21" i="27"/>
  <c r="BD23" i="27"/>
  <c r="BK22" i="27"/>
  <c r="BC22" i="27"/>
  <c r="BJ21" i="27"/>
  <c r="BA23" i="27"/>
  <c r="BH22" i="27"/>
  <c r="AG19" i="27"/>
  <c r="BW19" i="27"/>
  <c r="BA24" i="27" l="1"/>
  <c r="BH23" i="27"/>
  <c r="BD24" i="27"/>
  <c r="BK23" i="27"/>
  <c r="BB23" i="27"/>
  <c r="BI22" i="27"/>
  <c r="BL21" i="27"/>
  <c r="I21" i="27" s="1"/>
  <c r="BU21" i="27" s="1"/>
  <c r="BC23" i="27"/>
  <c r="BJ22" i="27"/>
  <c r="AZ23" i="27"/>
  <c r="BG22" i="27"/>
  <c r="BW20" i="27"/>
  <c r="AG20" i="27"/>
  <c r="BL22" i="27" l="1"/>
  <c r="I22" i="27" s="1"/>
  <c r="BU22" i="27" s="1"/>
  <c r="BW22" i="27" s="1"/>
  <c r="AZ24" i="27"/>
  <c r="BG23" i="27"/>
  <c r="AG21" i="27"/>
  <c r="BW21" i="27"/>
  <c r="BD25" i="27"/>
  <c r="BK24" i="27"/>
  <c r="BC24" i="27"/>
  <c r="BJ23" i="27"/>
  <c r="BB24" i="27"/>
  <c r="BI23" i="27"/>
  <c r="BA25" i="27"/>
  <c r="BH24" i="27"/>
  <c r="AG22" i="27" l="1"/>
  <c r="BL23" i="27"/>
  <c r="I23" i="27" s="1"/>
  <c r="BU23" i="27" s="1"/>
  <c r="BW23" i="27" s="1"/>
  <c r="BA26" i="27"/>
  <c r="BH25" i="27"/>
  <c r="BC25" i="27"/>
  <c r="BJ24" i="27"/>
  <c r="BB25" i="27"/>
  <c r="BI24" i="27"/>
  <c r="BD26" i="27"/>
  <c r="BK25" i="27"/>
  <c r="AZ25" i="27"/>
  <c r="BG24" i="27"/>
  <c r="BL24" i="27" l="1"/>
  <c r="I24" i="27" s="1"/>
  <c r="BU24" i="27" s="1"/>
  <c r="BW24" i="27" s="1"/>
  <c r="AG23" i="27"/>
  <c r="AZ26" i="27"/>
  <c r="BG25" i="27"/>
  <c r="BB26" i="27"/>
  <c r="BI25" i="27"/>
  <c r="BA27" i="27"/>
  <c r="BH26" i="27"/>
  <c r="BD27" i="27"/>
  <c r="BK26" i="27"/>
  <c r="BC26" i="27"/>
  <c r="BJ25" i="27"/>
  <c r="AG24" i="27" l="1"/>
  <c r="BL25" i="27"/>
  <c r="I25" i="27" s="1"/>
  <c r="BU25" i="27" s="1"/>
  <c r="BW25" i="27" s="1"/>
  <c r="BC27" i="27"/>
  <c r="BJ26" i="27"/>
  <c r="BA28" i="27"/>
  <c r="BH27" i="27"/>
  <c r="AZ27" i="27"/>
  <c r="BG26" i="27"/>
  <c r="BD28" i="27"/>
  <c r="BK27" i="27"/>
  <c r="BB27" i="27"/>
  <c r="BI26" i="27"/>
  <c r="AG25" i="27" l="1"/>
  <c r="BL26" i="27"/>
  <c r="I26" i="27" s="1"/>
  <c r="BU26" i="27" s="1"/>
  <c r="BB28" i="27"/>
  <c r="BI27" i="27"/>
  <c r="AZ28" i="27"/>
  <c r="BG27" i="27"/>
  <c r="BC28" i="27"/>
  <c r="BJ27" i="27"/>
  <c r="BD29" i="27"/>
  <c r="BK28" i="27"/>
  <c r="BA29" i="27"/>
  <c r="BH28" i="27"/>
  <c r="BL27" i="27" l="1"/>
  <c r="I27" i="27" s="1"/>
  <c r="BU27" i="27" s="1"/>
  <c r="BW27" i="27" s="1"/>
  <c r="BD30" i="27"/>
  <c r="BK29" i="27"/>
  <c r="AZ29" i="27"/>
  <c r="BG28" i="27"/>
  <c r="BA30" i="27"/>
  <c r="BH29" i="27"/>
  <c r="BC29" i="27"/>
  <c r="BJ28" i="27"/>
  <c r="BB29" i="27"/>
  <c r="BI28" i="27"/>
  <c r="BW26" i="27"/>
  <c r="AG26" i="27"/>
  <c r="AG27" i="27" l="1"/>
  <c r="BL28" i="27"/>
  <c r="I28" i="27" s="1"/>
  <c r="BU28" i="27" s="1"/>
  <c r="AZ30" i="27"/>
  <c r="BG29" i="27"/>
  <c r="BC30" i="27"/>
  <c r="BJ29" i="27"/>
  <c r="BB30" i="27"/>
  <c r="BI29" i="27"/>
  <c r="BA31" i="27"/>
  <c r="BH30" i="27"/>
  <c r="BD31" i="27"/>
  <c r="BK30" i="27"/>
  <c r="BL29" i="27" l="1"/>
  <c r="I29" i="27" s="1"/>
  <c r="BU29" i="27" s="1"/>
  <c r="AG29" i="27" s="1"/>
  <c r="BD32" i="27"/>
  <c r="BK31" i="27"/>
  <c r="BB31" i="27"/>
  <c r="BI30" i="27"/>
  <c r="AZ31" i="27"/>
  <c r="BG30" i="27"/>
  <c r="BA32" i="27"/>
  <c r="BH31" i="27"/>
  <c r="BC31" i="27"/>
  <c r="BJ30" i="27"/>
  <c r="BW28" i="27"/>
  <c r="AG28" i="27"/>
  <c r="BW29" i="27" l="1"/>
  <c r="BL30" i="27"/>
  <c r="I30" i="27" s="1"/>
  <c r="BU30" i="27" s="1"/>
  <c r="BC32" i="27"/>
  <c r="BJ31" i="27"/>
  <c r="AZ32" i="27"/>
  <c r="BG31" i="27"/>
  <c r="BK32" i="27"/>
  <c r="BD33" i="27"/>
  <c r="BA33" i="27"/>
  <c r="BH32" i="27"/>
  <c r="BB32" i="27"/>
  <c r="BI31" i="27"/>
  <c r="BL31" i="27" l="1"/>
  <c r="I31" i="27" s="1"/>
  <c r="BU31" i="27" s="1"/>
  <c r="BW31" i="27" s="1"/>
  <c r="BA34" i="27"/>
  <c r="BH33" i="27"/>
  <c r="AZ33" i="27"/>
  <c r="BG32" i="27"/>
  <c r="BD34" i="27"/>
  <c r="BK33" i="27"/>
  <c r="BB33" i="27"/>
  <c r="BI32" i="27"/>
  <c r="BC33" i="27"/>
  <c r="BJ32" i="27"/>
  <c r="AG30" i="27"/>
  <c r="BW30" i="27"/>
  <c r="AG31" i="27" l="1"/>
  <c r="BL32" i="27"/>
  <c r="I32" i="27" s="1"/>
  <c r="BU32" i="27" s="1"/>
  <c r="AZ34" i="27"/>
  <c r="BG33" i="27"/>
  <c r="BB34" i="27"/>
  <c r="BI33" i="27"/>
  <c r="BC34" i="27"/>
  <c r="BJ33" i="27"/>
  <c r="BK34" i="27"/>
  <c r="BD35" i="27"/>
  <c r="BA35" i="27"/>
  <c r="BH34" i="27"/>
  <c r="BL33" i="27" l="1"/>
  <c r="I33" i="27" s="1"/>
  <c r="BU33" i="27" s="1"/>
  <c r="AG33" i="27" s="1"/>
  <c r="BB35" i="27"/>
  <c r="BI34" i="27"/>
  <c r="BA36" i="27"/>
  <c r="BH35" i="27"/>
  <c r="BC35" i="27"/>
  <c r="BJ34" i="27"/>
  <c r="BK35" i="27"/>
  <c r="BD36" i="27"/>
  <c r="AZ35" i="27"/>
  <c r="BG34" i="27"/>
  <c r="BL34" i="27" s="1"/>
  <c r="I34" i="27" s="1"/>
  <c r="BU34" i="27" s="1"/>
  <c r="BW32" i="27"/>
  <c r="AG32" i="27"/>
  <c r="BW33" i="27" l="1"/>
  <c r="AG34" i="27"/>
  <c r="BW34" i="27"/>
  <c r="BK36" i="27"/>
  <c r="BD37" i="27"/>
  <c r="AZ36" i="27"/>
  <c r="BG35" i="27"/>
  <c r="BC36" i="27"/>
  <c r="BJ35" i="27"/>
  <c r="BB36" i="27"/>
  <c r="BI35" i="27"/>
  <c r="BA37" i="27"/>
  <c r="BH36" i="27"/>
  <c r="BL35" i="27" l="1"/>
  <c r="I35" i="27" s="1"/>
  <c r="BU35" i="27" s="1"/>
  <c r="BW35" i="27" s="1"/>
  <c r="BA38" i="27"/>
  <c r="BH37" i="27"/>
  <c r="BD38" i="27"/>
  <c r="BK37" i="27"/>
  <c r="BC37" i="27"/>
  <c r="BJ36" i="27"/>
  <c r="BB37" i="27"/>
  <c r="BI36" i="27"/>
  <c r="AZ37" i="27"/>
  <c r="BG36" i="27"/>
  <c r="BL36" i="27" l="1"/>
  <c r="I36" i="27" s="1"/>
  <c r="BU36" i="27" s="1"/>
  <c r="BW36" i="27" s="1"/>
  <c r="AG35" i="27"/>
  <c r="AZ38" i="27"/>
  <c r="BG37" i="27"/>
  <c r="BC38" i="27"/>
  <c r="BJ37" i="27"/>
  <c r="BA39" i="27"/>
  <c r="BH38" i="27"/>
  <c r="BB38" i="27"/>
  <c r="BI37" i="27"/>
  <c r="BD39" i="27"/>
  <c r="BK38" i="27"/>
  <c r="AG36" i="27" l="1"/>
  <c r="BL37" i="27"/>
  <c r="I37" i="27" s="1"/>
  <c r="BU37" i="27" s="1"/>
  <c r="AG37" i="27" s="1"/>
  <c r="BD40" i="27"/>
  <c r="BK39" i="27"/>
  <c r="BA40" i="27"/>
  <c r="BH39" i="27"/>
  <c r="AZ39" i="27"/>
  <c r="BG38" i="27"/>
  <c r="BB39" i="27"/>
  <c r="BI38" i="27"/>
  <c r="BC39" i="27"/>
  <c r="BJ38" i="27"/>
  <c r="BW37" i="27" l="1"/>
  <c r="BL38" i="27"/>
  <c r="I38" i="27" s="1"/>
  <c r="BU38" i="27" s="1"/>
  <c r="BW38" i="27" s="1"/>
  <c r="BC40" i="27"/>
  <c r="BJ39" i="27"/>
  <c r="AZ40" i="27"/>
  <c r="BG39" i="27"/>
  <c r="BB40" i="27"/>
  <c r="BI39" i="27"/>
  <c r="BA41" i="27"/>
  <c r="BH40" i="27"/>
  <c r="BK40" i="27"/>
  <c r="BD41" i="27"/>
  <c r="AG38" i="27" l="1"/>
  <c r="BL39" i="27"/>
  <c r="I39" i="27" s="1"/>
  <c r="BU39" i="27" s="1"/>
  <c r="AG39" i="27" s="1"/>
  <c r="BC41" i="27"/>
  <c r="BJ40" i="27"/>
  <c r="BA42" i="27"/>
  <c r="BH41" i="27"/>
  <c r="BB41" i="27"/>
  <c r="BI40" i="27"/>
  <c r="BD42" i="27"/>
  <c r="BK41" i="27"/>
  <c r="AZ41" i="27"/>
  <c r="BG40" i="27"/>
  <c r="BL40" i="27" l="1"/>
  <c r="I40" i="27" s="1"/>
  <c r="BU40" i="27" s="1"/>
  <c r="AG40" i="27" s="1"/>
  <c r="BW39" i="27"/>
  <c r="AZ42" i="27"/>
  <c r="BG41" i="27"/>
  <c r="BB42" i="27"/>
  <c r="BI41" i="27"/>
  <c r="BC42" i="27"/>
  <c r="BJ41" i="27"/>
  <c r="BD43" i="27"/>
  <c r="BK42" i="27"/>
  <c r="BA43" i="27"/>
  <c r="BH42" i="27"/>
  <c r="BW40" i="27" l="1"/>
  <c r="BL41" i="27"/>
  <c r="I41" i="27" s="1"/>
  <c r="BU41" i="27" s="1"/>
  <c r="BW41" i="27" s="1"/>
  <c r="BA44" i="27"/>
  <c r="BH43" i="27"/>
  <c r="BC43" i="27"/>
  <c r="BJ42" i="27"/>
  <c r="AZ43" i="27"/>
  <c r="BG42" i="27"/>
  <c r="BK43" i="27"/>
  <c r="BD44" i="27"/>
  <c r="BB43" i="27"/>
  <c r="BI42" i="27"/>
  <c r="AG41" i="27" l="1"/>
  <c r="BL42" i="27"/>
  <c r="I42" i="27" s="1"/>
  <c r="BU42" i="27" s="1"/>
  <c r="BW42" i="27" s="1"/>
  <c r="BB44" i="27"/>
  <c r="BI43" i="27"/>
  <c r="AZ44" i="27"/>
  <c r="BG43" i="27"/>
  <c r="BK44" i="27"/>
  <c r="BD45" i="27"/>
  <c r="BA45" i="27"/>
  <c r="BH44" i="27"/>
  <c r="BC44" i="27"/>
  <c r="BJ43" i="27"/>
  <c r="AG42" i="27" l="1"/>
  <c r="BL43" i="27"/>
  <c r="I43" i="27" s="1"/>
  <c r="BU43" i="27" s="1"/>
  <c r="BW43" i="27" s="1"/>
  <c r="BC45" i="27"/>
  <c r="BJ44" i="27"/>
  <c r="BD46" i="27"/>
  <c r="BK45" i="27"/>
  <c r="BB45" i="27"/>
  <c r="BI44" i="27"/>
  <c r="BA46" i="27"/>
  <c r="BH45" i="27"/>
  <c r="AZ45" i="27"/>
  <c r="BG44" i="27"/>
  <c r="BL44" i="27" s="1"/>
  <c r="I44" i="27" s="1"/>
  <c r="BU44" i="27" s="1"/>
  <c r="AG43" i="27" l="1"/>
  <c r="BW44" i="27"/>
  <c r="AG44" i="27"/>
  <c r="AZ46" i="27"/>
  <c r="BG45" i="27"/>
  <c r="BB46" i="27"/>
  <c r="BI45" i="27"/>
  <c r="BC46" i="27"/>
  <c r="BJ45" i="27"/>
  <c r="BA47" i="27"/>
  <c r="BH46" i="27"/>
  <c r="BD47" i="27"/>
  <c r="BK46" i="27"/>
  <c r="BL45" i="27" l="1"/>
  <c r="I45" i="27" s="1"/>
  <c r="BU45" i="27" s="1"/>
  <c r="BW45" i="27" s="1"/>
  <c r="BD48" i="27"/>
  <c r="BK47" i="27"/>
  <c r="BC47" i="27"/>
  <c r="BJ46" i="27"/>
  <c r="AZ47" i="27"/>
  <c r="BG46" i="27"/>
  <c r="BA48" i="27"/>
  <c r="BH47" i="27"/>
  <c r="BB47" i="27"/>
  <c r="BI46" i="27"/>
  <c r="AG45" i="27" l="1"/>
  <c r="BL46" i="27"/>
  <c r="I46" i="27" s="1"/>
  <c r="BU46" i="27" s="1"/>
  <c r="BW46" i="27" s="1"/>
  <c r="BB48" i="27"/>
  <c r="BI47" i="27"/>
  <c r="AZ48" i="27"/>
  <c r="BG47" i="27"/>
  <c r="BK48" i="27"/>
  <c r="BD49" i="27"/>
  <c r="BA49" i="27"/>
  <c r="BH48" i="27"/>
  <c r="BC48" i="27"/>
  <c r="BJ47" i="27"/>
  <c r="AG46" i="27" l="1"/>
  <c r="BL47" i="27"/>
  <c r="I47" i="27" s="1"/>
  <c r="BU47" i="27" s="1"/>
  <c r="BW47" i="27" s="1"/>
  <c r="BC49" i="27"/>
  <c r="BJ48" i="27"/>
  <c r="BD50" i="27"/>
  <c r="BK49" i="27"/>
  <c r="BB49" i="27"/>
  <c r="BI48" i="27"/>
  <c r="BA50" i="27"/>
  <c r="BH49" i="27"/>
  <c r="AZ49" i="27"/>
  <c r="BG48" i="27"/>
  <c r="BL48" i="27" s="1"/>
  <c r="I48" i="27" s="1"/>
  <c r="BU48" i="27" s="1"/>
  <c r="AG47" i="27" l="1"/>
  <c r="BW48" i="27"/>
  <c r="AG48" i="27"/>
  <c r="AZ50" i="27"/>
  <c r="BG49" i="27"/>
  <c r="BB50" i="27"/>
  <c r="BI49" i="27"/>
  <c r="BC50" i="27"/>
  <c r="BJ49" i="27"/>
  <c r="BA51" i="27"/>
  <c r="BH50" i="27"/>
  <c r="BD51" i="27"/>
  <c r="BK50" i="27"/>
  <c r="BL49" i="27" l="1"/>
  <c r="I49" i="27" s="1"/>
  <c r="BU49" i="27" s="1"/>
  <c r="BW49" i="27" s="1"/>
  <c r="BD52" i="27"/>
  <c r="BK51" i="27"/>
  <c r="BC51" i="27"/>
  <c r="BJ50" i="27"/>
  <c r="AZ51" i="27"/>
  <c r="BG50" i="27"/>
  <c r="BA52" i="27"/>
  <c r="BH51" i="27"/>
  <c r="BB51" i="27"/>
  <c r="BI50" i="27"/>
  <c r="AG49" i="27" l="1"/>
  <c r="BL50" i="27"/>
  <c r="I50" i="27" s="1"/>
  <c r="BU50" i="27" s="1"/>
  <c r="BW50" i="27" s="1"/>
  <c r="BB52" i="27"/>
  <c r="BI51" i="27"/>
  <c r="AZ52" i="27"/>
  <c r="BG51" i="27"/>
  <c r="BD53" i="27"/>
  <c r="BK52" i="27"/>
  <c r="BA53" i="27"/>
  <c r="BH52" i="27"/>
  <c r="BC52" i="27"/>
  <c r="BJ51" i="27"/>
  <c r="AG50" i="27" l="1"/>
  <c r="BL51" i="27"/>
  <c r="I51" i="27" s="1"/>
  <c r="BU51" i="27" s="1"/>
  <c r="BW51" i="27" s="1"/>
  <c r="BC53" i="27"/>
  <c r="BJ52" i="27"/>
  <c r="BD54" i="27"/>
  <c r="BK53" i="27"/>
  <c r="BB53" i="27"/>
  <c r="BI52" i="27"/>
  <c r="BA54" i="27"/>
  <c r="BH53" i="27"/>
  <c r="AZ53" i="27"/>
  <c r="BG52" i="27"/>
  <c r="BL52" i="27" l="1"/>
  <c r="I52" i="27" s="1"/>
  <c r="BU52" i="27" s="1"/>
  <c r="BW52" i="27" s="1"/>
  <c r="AG51" i="27"/>
  <c r="AZ54" i="27"/>
  <c r="BG53" i="27"/>
  <c r="BB54" i="27"/>
  <c r="BI53" i="27"/>
  <c r="BC54" i="27"/>
  <c r="BJ53" i="27"/>
  <c r="BA55" i="27"/>
  <c r="BH54" i="27"/>
  <c r="BK54" i="27"/>
  <c r="BD55" i="27"/>
  <c r="AG52" i="27" l="1"/>
  <c r="BL53" i="27"/>
  <c r="I53" i="27" s="1"/>
  <c r="BU53" i="27" s="1"/>
  <c r="BW53" i="27" s="1"/>
  <c r="BC55" i="27"/>
  <c r="BJ54" i="27"/>
  <c r="AZ55" i="27"/>
  <c r="BG54" i="27"/>
  <c r="BA56" i="27"/>
  <c r="BH55" i="27"/>
  <c r="BK55" i="27"/>
  <c r="BD56" i="27"/>
  <c r="BB55" i="27"/>
  <c r="BI54" i="27"/>
  <c r="AG53" i="27" l="1"/>
  <c r="BL54" i="27"/>
  <c r="I54" i="27" s="1"/>
  <c r="BU54" i="27" s="1"/>
  <c r="BW54" i="27" s="1"/>
  <c r="BB56" i="27"/>
  <c r="BI55" i="27"/>
  <c r="BA57" i="27"/>
  <c r="BH56" i="27"/>
  <c r="BC56" i="27"/>
  <c r="BJ55" i="27"/>
  <c r="BD57" i="27"/>
  <c r="BK56" i="27"/>
  <c r="AZ56" i="27"/>
  <c r="BG55" i="27"/>
  <c r="BL55" i="27" l="1"/>
  <c r="I55" i="27" s="1"/>
  <c r="BU55" i="27" s="1"/>
  <c r="AG55" i="27" s="1"/>
  <c r="AG54" i="27"/>
  <c r="AZ57" i="27"/>
  <c r="BG56" i="27"/>
  <c r="BC57" i="27"/>
  <c r="BJ56" i="27"/>
  <c r="BB57" i="27"/>
  <c r="BI56" i="27"/>
  <c r="BD58" i="27"/>
  <c r="BK57" i="27"/>
  <c r="BA58" i="27"/>
  <c r="BH57" i="27"/>
  <c r="BW55" i="27" l="1"/>
  <c r="BL56" i="27"/>
  <c r="I56" i="27" s="1"/>
  <c r="BU56" i="27" s="1"/>
  <c r="BW56" i="27" s="1"/>
  <c r="BA59" i="27"/>
  <c r="BH58" i="27"/>
  <c r="BB58" i="27"/>
  <c r="BI57" i="27"/>
  <c r="AZ58" i="27"/>
  <c r="BG57" i="27"/>
  <c r="BD59" i="27"/>
  <c r="BK58" i="27"/>
  <c r="BC58" i="27"/>
  <c r="BJ57" i="27"/>
  <c r="AG56" i="27" l="1"/>
  <c r="BL57" i="27"/>
  <c r="I57" i="27" s="1"/>
  <c r="BU57" i="27" s="1"/>
  <c r="AG57" i="27" s="1"/>
  <c r="BC59" i="27"/>
  <c r="BJ58" i="27"/>
  <c r="AZ59" i="27"/>
  <c r="BG58" i="27"/>
  <c r="BA60" i="27"/>
  <c r="BH59" i="27"/>
  <c r="BK59" i="27"/>
  <c r="BD60" i="27"/>
  <c r="BB59" i="27"/>
  <c r="BI58" i="27"/>
  <c r="BL58" i="27" l="1"/>
  <c r="I58" i="27" s="1"/>
  <c r="BU58" i="27" s="1"/>
  <c r="AG58" i="27" s="1"/>
  <c r="BW57" i="27"/>
  <c r="BK60" i="27"/>
  <c r="BD61" i="27"/>
  <c r="BA61" i="27"/>
  <c r="BH60" i="27"/>
  <c r="BC60" i="27"/>
  <c r="BJ59" i="27"/>
  <c r="BB60" i="27"/>
  <c r="BI59" i="27"/>
  <c r="AZ60" i="27"/>
  <c r="BG59" i="27"/>
  <c r="BW58" i="27" l="1"/>
  <c r="BL59" i="27"/>
  <c r="I59" i="27" s="1"/>
  <c r="BU59" i="27" s="1"/>
  <c r="BW59" i="27" s="1"/>
  <c r="AZ61" i="27"/>
  <c r="BG60" i="27"/>
  <c r="BK61" i="27"/>
  <c r="BD62" i="27"/>
  <c r="BB61" i="27"/>
  <c r="BI60" i="27"/>
  <c r="BC61" i="27"/>
  <c r="BJ60" i="27"/>
  <c r="BA62" i="27"/>
  <c r="BH61" i="27"/>
  <c r="AG59" i="27" l="1"/>
  <c r="BL60" i="27"/>
  <c r="I60" i="27" s="1"/>
  <c r="BU60" i="27" s="1"/>
  <c r="AG60" i="27" s="1"/>
  <c r="AZ62" i="27"/>
  <c r="BG61" i="27"/>
  <c r="BA63" i="27"/>
  <c r="BH62" i="27"/>
  <c r="BB62" i="27"/>
  <c r="BI61" i="27"/>
  <c r="BC62" i="27"/>
  <c r="BJ61" i="27"/>
  <c r="BK62" i="27"/>
  <c r="BD63" i="27"/>
  <c r="BW60" i="27" l="1"/>
  <c r="BL61" i="27"/>
  <c r="I61" i="27" s="1"/>
  <c r="BU61" i="27" s="1"/>
  <c r="AG61" i="27" s="1"/>
  <c r="BD64" i="27"/>
  <c r="BK63" i="27"/>
  <c r="BB63" i="27"/>
  <c r="BI62" i="27"/>
  <c r="AZ63" i="27"/>
  <c r="BG62" i="27"/>
  <c r="BC63" i="27"/>
  <c r="BJ62" i="27"/>
  <c r="BA64" i="27"/>
  <c r="BH63" i="27"/>
  <c r="BW61" i="27" l="1"/>
  <c r="BL62" i="27"/>
  <c r="I62" i="27" s="1"/>
  <c r="BU62" i="27" s="1"/>
  <c r="BW62" i="27" s="1"/>
  <c r="BA65" i="27"/>
  <c r="BH64" i="27"/>
  <c r="AZ64" i="27"/>
  <c r="BG63" i="27"/>
  <c r="BD65" i="27"/>
  <c r="BK64" i="27"/>
  <c r="BC64" i="27"/>
  <c r="BJ63" i="27"/>
  <c r="BB64" i="27"/>
  <c r="BI63" i="27"/>
  <c r="AG62" i="27" l="1"/>
  <c r="BL63" i="27"/>
  <c r="I63" i="27" s="1"/>
  <c r="BU63" i="27" s="1"/>
  <c r="AG63" i="27" s="1"/>
  <c r="BC65" i="27"/>
  <c r="BJ64" i="27"/>
  <c r="BB65" i="27"/>
  <c r="BI64" i="27"/>
  <c r="BD66" i="27"/>
  <c r="BK65" i="27"/>
  <c r="BA66" i="27"/>
  <c r="BH65" i="27"/>
  <c r="AZ65" i="27"/>
  <c r="BG64" i="27"/>
  <c r="BW63" i="27" l="1"/>
  <c r="BL64" i="27"/>
  <c r="I64" i="27" s="1"/>
  <c r="BU64" i="27" s="1"/>
  <c r="BW64" i="27" s="1"/>
  <c r="AZ66" i="27"/>
  <c r="BG65" i="27"/>
  <c r="BK66" i="27"/>
  <c r="BD67" i="27"/>
  <c r="BC66" i="27"/>
  <c r="BJ65" i="27"/>
  <c r="BA67" i="27"/>
  <c r="BH66" i="27"/>
  <c r="BB66" i="27"/>
  <c r="BI65" i="27"/>
  <c r="AG64" i="27" l="1"/>
  <c r="BL65" i="27"/>
  <c r="I65" i="27" s="1"/>
  <c r="BU65" i="27" s="1"/>
  <c r="BW65" i="27" s="1"/>
  <c r="BD68" i="27"/>
  <c r="BK67" i="27"/>
  <c r="BB67" i="27"/>
  <c r="BI66" i="27"/>
  <c r="BC67" i="27"/>
  <c r="BJ66" i="27"/>
  <c r="AZ67" i="27"/>
  <c r="BG66" i="27"/>
  <c r="BA68" i="27"/>
  <c r="BH67" i="27"/>
  <c r="BL66" i="27" l="1"/>
  <c r="I66" i="27" s="1"/>
  <c r="BU66" i="27" s="1"/>
  <c r="BW66" i="27" s="1"/>
  <c r="AG65" i="27"/>
  <c r="BA69" i="27"/>
  <c r="BH68" i="27"/>
  <c r="BC68" i="27"/>
  <c r="BJ67" i="27"/>
  <c r="BK68" i="27"/>
  <c r="BD69" i="27"/>
  <c r="AZ68" i="27"/>
  <c r="BG67" i="27"/>
  <c r="BB68" i="27"/>
  <c r="BI67" i="27"/>
  <c r="BL67" i="27" l="1"/>
  <c r="I67" i="27" s="1"/>
  <c r="BU67" i="27" s="1"/>
  <c r="AG67" i="27" s="1"/>
  <c r="AG66" i="27"/>
  <c r="BB69" i="27"/>
  <c r="BI68" i="27"/>
  <c r="BA70" i="27"/>
  <c r="BH69" i="27"/>
  <c r="AZ69" i="27"/>
  <c r="BG68" i="27"/>
  <c r="BC69" i="27"/>
  <c r="BJ68" i="27"/>
  <c r="BD70" i="27"/>
  <c r="BK69" i="27"/>
  <c r="BW67" i="27" l="1"/>
  <c r="BL68" i="27"/>
  <c r="I68" i="27" s="1"/>
  <c r="BU68" i="27" s="1"/>
  <c r="BW68" i="27" s="1"/>
  <c r="BD71" i="27"/>
  <c r="BK70" i="27"/>
  <c r="AZ70" i="27"/>
  <c r="BG69" i="27"/>
  <c r="BB70" i="27"/>
  <c r="BI69" i="27"/>
  <c r="BC70" i="27"/>
  <c r="BJ69" i="27"/>
  <c r="BA71" i="27"/>
  <c r="BH70" i="27"/>
  <c r="AG68" i="27" l="1"/>
  <c r="BL69" i="27"/>
  <c r="I69" i="27" s="1"/>
  <c r="BU69" i="27" s="1"/>
  <c r="BW69" i="27" s="1"/>
  <c r="BA72" i="27"/>
  <c r="BH71" i="27"/>
  <c r="BB71" i="27"/>
  <c r="BI70" i="27"/>
  <c r="BD72" i="27"/>
  <c r="BK71" i="27"/>
  <c r="BC71" i="27"/>
  <c r="BJ70" i="27"/>
  <c r="AZ71" i="27"/>
  <c r="BG70" i="27"/>
  <c r="AG69" i="27" l="1"/>
  <c r="BL70" i="27"/>
  <c r="I70" i="27" s="1"/>
  <c r="BU70" i="27" s="1"/>
  <c r="BW70" i="27" s="1"/>
  <c r="AZ72" i="27"/>
  <c r="BG71" i="27"/>
  <c r="BK72" i="27"/>
  <c r="BD73" i="27"/>
  <c r="BA73" i="27"/>
  <c r="BH72" i="27"/>
  <c r="BC72" i="27"/>
  <c r="BJ71" i="27"/>
  <c r="BB72" i="27"/>
  <c r="BI71" i="27"/>
  <c r="AG70" i="27" l="1"/>
  <c r="BL71" i="27"/>
  <c r="I71" i="27" s="1"/>
  <c r="BU71" i="27" s="1"/>
  <c r="BW71" i="27" s="1"/>
  <c r="BB73" i="27"/>
  <c r="BI72" i="27"/>
  <c r="BA75" i="27"/>
  <c r="BA14" i="28" s="1"/>
  <c r="BH73" i="27"/>
  <c r="BH75" i="27" s="1"/>
  <c r="O29" i="2" s="1"/>
  <c r="AZ73" i="27"/>
  <c r="BG72" i="27"/>
  <c r="BK73" i="27"/>
  <c r="BK75" i="27" s="1"/>
  <c r="X29" i="2" s="1"/>
  <c r="BD75" i="27"/>
  <c r="BD14" i="28" s="1"/>
  <c r="BC73" i="27"/>
  <c r="BJ72" i="27"/>
  <c r="AG71" i="27" l="1"/>
  <c r="BL72" i="27"/>
  <c r="I72" i="27" s="1"/>
  <c r="BU72" i="27" s="1"/>
  <c r="BW72" i="27" s="1"/>
  <c r="BC75" i="27"/>
  <c r="BC14" i="28" s="1"/>
  <c r="BJ73" i="27"/>
  <c r="BJ75" i="27" s="1"/>
  <c r="U29" i="2" s="1"/>
  <c r="AZ75" i="27"/>
  <c r="AZ14" i="28" s="1"/>
  <c r="BG73" i="27"/>
  <c r="BB75" i="27"/>
  <c r="BB14" i="28" s="1"/>
  <c r="BI73" i="27"/>
  <c r="BI75" i="27" s="1"/>
  <c r="R29" i="2" s="1"/>
  <c r="BD15" i="28"/>
  <c r="BK14" i="28"/>
  <c r="BA15" i="28"/>
  <c r="BH14" i="28"/>
  <c r="AG72" i="27" l="1"/>
  <c r="BA16" i="28"/>
  <c r="BH15" i="28"/>
  <c r="BB15" i="28"/>
  <c r="BI14" i="28"/>
  <c r="BC15" i="28"/>
  <c r="BJ14" i="28"/>
  <c r="BL73" i="27"/>
  <c r="I73" i="27" s="1"/>
  <c r="BG75" i="27"/>
  <c r="L29" i="2" s="1"/>
  <c r="BD16" i="28"/>
  <c r="BK15" i="28"/>
  <c r="AZ15" i="28"/>
  <c r="BG14" i="28"/>
  <c r="BD17" i="28" l="1"/>
  <c r="BK16" i="28"/>
  <c r="BB16" i="28"/>
  <c r="BI15" i="28"/>
  <c r="BL14" i="28"/>
  <c r="I14" i="28" s="1"/>
  <c r="AZ16" i="28"/>
  <c r="BG15" i="28"/>
  <c r="BU73" i="27"/>
  <c r="I74" i="27"/>
  <c r="BC16" i="28"/>
  <c r="BJ15" i="28"/>
  <c r="BA17" i="28"/>
  <c r="BH16" i="28"/>
  <c r="BL15" i="28" l="1"/>
  <c r="I15" i="28" s="1"/>
  <c r="BU15" i="28" s="1"/>
  <c r="BU14" i="28"/>
  <c r="BD18" i="28"/>
  <c r="BK17" i="28"/>
  <c r="AG74" i="27"/>
  <c r="F78" i="27"/>
  <c r="BB17" i="28"/>
  <c r="BI16" i="28"/>
  <c r="BC17" i="28"/>
  <c r="BJ16" i="28"/>
  <c r="AZ17" i="28"/>
  <c r="BG16" i="28"/>
  <c r="BA18" i="28"/>
  <c r="BH17" i="28"/>
  <c r="AG73" i="27"/>
  <c r="AG75" i="27" s="1"/>
  <c r="AG77" i="27" s="1"/>
  <c r="BW73" i="27"/>
  <c r="BW75" i="27" s="1"/>
  <c r="BU75" i="27"/>
  <c r="BL16" i="28" l="1"/>
  <c r="I16" i="28" s="1"/>
  <c r="BU16" i="28" s="1"/>
  <c r="BW16" i="28" s="1"/>
  <c r="F90" i="27"/>
  <c r="AZ18" i="28"/>
  <c r="BG17" i="28"/>
  <c r="BB18" i="28"/>
  <c r="BI17" i="28"/>
  <c r="BD19" i="28"/>
  <c r="BK18" i="28"/>
  <c r="AG14" i="28"/>
  <c r="BW14" i="28"/>
  <c r="BA19" i="28"/>
  <c r="BH18" i="28"/>
  <c r="BC18" i="28"/>
  <c r="BJ17" i="28"/>
  <c r="BW15" i="28"/>
  <c r="AG15" i="28"/>
  <c r="AG16" i="28" l="1"/>
  <c r="F92" i="27"/>
  <c r="D25" i="4"/>
  <c r="BA20" i="28"/>
  <c r="BH19" i="28"/>
  <c r="AZ19" i="28"/>
  <c r="BG18" i="28"/>
  <c r="BD20" i="28"/>
  <c r="BK19" i="28"/>
  <c r="BC19" i="28"/>
  <c r="BJ18" i="28"/>
  <c r="BB19" i="28"/>
  <c r="BI18" i="28"/>
  <c r="BL17" i="28"/>
  <c r="I17" i="28" s="1"/>
  <c r="F25" i="4" l="1"/>
  <c r="BB20" i="28"/>
  <c r="BI19" i="28"/>
  <c r="BC20" i="28"/>
  <c r="BJ19" i="28"/>
  <c r="AZ20" i="28"/>
  <c r="BG19" i="28"/>
  <c r="BL18" i="28"/>
  <c r="I18" i="28" s="1"/>
  <c r="BU18" i="28" s="1"/>
  <c r="BU17" i="28"/>
  <c r="BD21" i="28"/>
  <c r="BK20" i="28"/>
  <c r="BA21" i="28"/>
  <c r="BH20" i="28"/>
  <c r="BD22" i="28" l="1"/>
  <c r="BK21" i="28"/>
  <c r="AG18" i="28"/>
  <c r="BW18" i="28"/>
  <c r="BC21" i="28"/>
  <c r="BJ20" i="28"/>
  <c r="BL19" i="28"/>
  <c r="I19" i="28" s="1"/>
  <c r="BA22" i="28"/>
  <c r="BH21" i="28"/>
  <c r="AG17" i="28"/>
  <c r="BW17" i="28"/>
  <c r="AZ21" i="28"/>
  <c r="BG20" i="28"/>
  <c r="BB21" i="28"/>
  <c r="BI20" i="28"/>
  <c r="BL20" i="28" l="1"/>
  <c r="I20" i="28" s="1"/>
  <c r="BU20" i="28" s="1"/>
  <c r="BA23" i="28"/>
  <c r="BH22" i="28"/>
  <c r="BB22" i="28"/>
  <c r="BI21" i="28"/>
  <c r="BU19" i="28"/>
  <c r="AZ22" i="28"/>
  <c r="BG21" i="28"/>
  <c r="BC22" i="28"/>
  <c r="BJ21" i="28"/>
  <c r="BD23" i="28"/>
  <c r="BK22" i="28"/>
  <c r="BD24" i="28" l="1"/>
  <c r="BK23" i="28"/>
  <c r="AZ23" i="28"/>
  <c r="BG22" i="28"/>
  <c r="BA24" i="28"/>
  <c r="BH23" i="28"/>
  <c r="BL21" i="28"/>
  <c r="I21" i="28" s="1"/>
  <c r="BW19" i="28"/>
  <c r="AG19" i="28"/>
  <c r="BC23" i="28"/>
  <c r="BJ22" i="28"/>
  <c r="BB23" i="28"/>
  <c r="BI22" i="28"/>
  <c r="AG20" i="28"/>
  <c r="BW20" i="28"/>
  <c r="BL22" i="28" l="1"/>
  <c r="I22" i="28" s="1"/>
  <c r="BU22" i="28" s="1"/>
  <c r="BU21" i="28"/>
  <c r="AZ24" i="28"/>
  <c r="BG23" i="28"/>
  <c r="BC24" i="28"/>
  <c r="BJ23" i="28"/>
  <c r="BB24" i="28"/>
  <c r="BI23" i="28"/>
  <c r="BA25" i="28"/>
  <c r="BH24" i="28"/>
  <c r="BD25" i="28"/>
  <c r="BK24" i="28"/>
  <c r="BC25" i="28" l="1"/>
  <c r="BJ24" i="28"/>
  <c r="BW21" i="28"/>
  <c r="AG21" i="28"/>
  <c r="BL23" i="28"/>
  <c r="I23" i="28" s="1"/>
  <c r="BU23" i="28" s="1"/>
  <c r="BW22" i="28"/>
  <c r="AG22" i="28"/>
  <c r="BA26" i="28"/>
  <c r="BH25" i="28"/>
  <c r="BD26" i="28"/>
  <c r="BK25" i="28"/>
  <c r="BB25" i="28"/>
  <c r="BI24" i="28"/>
  <c r="AZ25" i="28"/>
  <c r="BG24" i="28"/>
  <c r="BL24" i="28" l="1"/>
  <c r="I24" i="28" s="1"/>
  <c r="BU24" i="28" s="1"/>
  <c r="AG24" i="28" s="1"/>
  <c r="AZ26" i="28"/>
  <c r="BG25" i="28"/>
  <c r="BD27" i="28"/>
  <c r="BK26" i="28"/>
  <c r="BW23" i="28"/>
  <c r="AG23" i="28"/>
  <c r="BB26" i="28"/>
  <c r="BI25" i="28"/>
  <c r="BA27" i="28"/>
  <c r="BH26" i="28"/>
  <c r="BC26" i="28"/>
  <c r="BJ25" i="28"/>
  <c r="BW24" i="28" l="1"/>
  <c r="BC27" i="28"/>
  <c r="BJ26" i="28"/>
  <c r="BL25" i="28"/>
  <c r="I25" i="28" s="1"/>
  <c r="BU25" i="28" s="1"/>
  <c r="BA28" i="28"/>
  <c r="BH27" i="28"/>
  <c r="AZ27" i="28"/>
  <c r="BG26" i="28"/>
  <c r="BB27" i="28"/>
  <c r="BI26" i="28"/>
  <c r="BD28" i="28"/>
  <c r="BK27" i="28"/>
  <c r="BL26" i="28" l="1"/>
  <c r="I26" i="28" s="1"/>
  <c r="BU26" i="28" s="1"/>
  <c r="BW26" i="28" s="1"/>
  <c r="BB28" i="28"/>
  <c r="BI27" i="28"/>
  <c r="BA29" i="28"/>
  <c r="BH28" i="28"/>
  <c r="AG25" i="28"/>
  <c r="BW25" i="28"/>
  <c r="BD29" i="28"/>
  <c r="BK28" i="28"/>
  <c r="AZ28" i="28"/>
  <c r="BG27" i="28"/>
  <c r="BC28" i="28"/>
  <c r="BJ27" i="28"/>
  <c r="AG26" i="28" l="1"/>
  <c r="BL27" i="28"/>
  <c r="I27" i="28" s="1"/>
  <c r="BU27" i="28" s="1"/>
  <c r="AG27" i="28" s="1"/>
  <c r="BA30" i="28"/>
  <c r="BH29" i="28"/>
  <c r="AZ29" i="28"/>
  <c r="BG28" i="28"/>
  <c r="BC29" i="28"/>
  <c r="BJ28" i="28"/>
  <c r="BD30" i="28"/>
  <c r="BK29" i="28"/>
  <c r="BB29" i="28"/>
  <c r="BI28" i="28"/>
  <c r="BW27" i="28" l="1"/>
  <c r="BB30" i="28"/>
  <c r="BI29" i="28"/>
  <c r="BC30" i="28"/>
  <c r="BJ29" i="28"/>
  <c r="BA31" i="28"/>
  <c r="BH30" i="28"/>
  <c r="BL28" i="28"/>
  <c r="I28" i="28" s="1"/>
  <c r="BU28" i="28" s="1"/>
  <c r="BD31" i="28"/>
  <c r="BK30" i="28"/>
  <c r="AZ30" i="28"/>
  <c r="BG29" i="28"/>
  <c r="BL29" i="28" l="1"/>
  <c r="I29" i="28" s="1"/>
  <c r="BU29" i="28" s="1"/>
  <c r="BW29" i="28" s="1"/>
  <c r="BW28" i="28"/>
  <c r="AG28" i="28"/>
  <c r="BD32" i="28"/>
  <c r="BK31" i="28"/>
  <c r="BC31" i="28"/>
  <c r="BJ30" i="28"/>
  <c r="AZ31" i="28"/>
  <c r="BG30" i="28"/>
  <c r="BA32" i="28"/>
  <c r="BH31" i="28"/>
  <c r="BB31" i="28"/>
  <c r="BI30" i="28"/>
  <c r="AG29" i="28" l="1"/>
  <c r="BA33" i="28"/>
  <c r="BH32" i="28"/>
  <c r="BC32" i="28"/>
  <c r="BJ31" i="28"/>
  <c r="BD33" i="28"/>
  <c r="BK32" i="28"/>
  <c r="BL30" i="28"/>
  <c r="I30" i="28" s="1"/>
  <c r="BU30" i="28" s="1"/>
  <c r="BB32" i="28"/>
  <c r="BI31" i="28"/>
  <c r="AZ32" i="28"/>
  <c r="BG31" i="28"/>
  <c r="BL31" i="28" l="1"/>
  <c r="I31" i="28" s="1"/>
  <c r="BU31" i="28" s="1"/>
  <c r="BW30" i="28"/>
  <c r="AG30" i="28"/>
  <c r="BC33" i="28"/>
  <c r="BJ32" i="28"/>
  <c r="BB33" i="28"/>
  <c r="BI32" i="28"/>
  <c r="AZ33" i="28"/>
  <c r="BG32" i="28"/>
  <c r="BD34" i="28"/>
  <c r="BK33" i="28"/>
  <c r="BA34" i="28"/>
  <c r="BH33" i="28"/>
  <c r="BL32" i="28" l="1"/>
  <c r="I32" i="28" s="1"/>
  <c r="BU32" i="28" s="1"/>
  <c r="BW32" i="28" s="1"/>
  <c r="BA35" i="28"/>
  <c r="BH34" i="28"/>
  <c r="AZ34" i="28"/>
  <c r="BG33" i="28"/>
  <c r="BC34" i="28"/>
  <c r="BJ33" i="28"/>
  <c r="BD35" i="28"/>
  <c r="BK34" i="28"/>
  <c r="BB34" i="28"/>
  <c r="BI33" i="28"/>
  <c r="BW31" i="28"/>
  <c r="AG31" i="28"/>
  <c r="AG32" i="28" l="1"/>
  <c r="BB35" i="28"/>
  <c r="BI34" i="28"/>
  <c r="BC35" i="28"/>
  <c r="BJ34" i="28"/>
  <c r="BA36" i="28"/>
  <c r="BH35" i="28"/>
  <c r="BL33" i="28"/>
  <c r="I33" i="28" s="1"/>
  <c r="BU33" i="28" s="1"/>
  <c r="BD36" i="28"/>
  <c r="BK35" i="28"/>
  <c r="AZ35" i="28"/>
  <c r="BG34" i="28"/>
  <c r="BL34" i="28" l="1"/>
  <c r="I34" i="28" s="1"/>
  <c r="BU34" i="28" s="1"/>
  <c r="AG34" i="28" s="1"/>
  <c r="BW33" i="28"/>
  <c r="AG33" i="28"/>
  <c r="BD37" i="28"/>
  <c r="BK36" i="28"/>
  <c r="BC36" i="28"/>
  <c r="BJ35" i="28"/>
  <c r="AZ36" i="28"/>
  <c r="BG35" i="28"/>
  <c r="BA37" i="28"/>
  <c r="BH36" i="28"/>
  <c r="BB36" i="28"/>
  <c r="BI35" i="28"/>
  <c r="BW34" i="28" l="1"/>
  <c r="BA38" i="28"/>
  <c r="BH37" i="28"/>
  <c r="BC37" i="28"/>
  <c r="BJ36" i="28"/>
  <c r="BD38" i="28"/>
  <c r="BK37" i="28"/>
  <c r="BL35" i="28"/>
  <c r="I35" i="28" s="1"/>
  <c r="BU35" i="28" s="1"/>
  <c r="BB37" i="28"/>
  <c r="BI36" i="28"/>
  <c r="AZ37" i="28"/>
  <c r="BG36" i="28"/>
  <c r="BL36" i="28" l="1"/>
  <c r="I36" i="28" s="1"/>
  <c r="BU36" i="28" s="1"/>
  <c r="BW35" i="28"/>
  <c r="AG35" i="28"/>
  <c r="BC38" i="28"/>
  <c r="BJ37" i="28"/>
  <c r="BB38" i="28"/>
  <c r="BI37" i="28"/>
  <c r="AZ38" i="28"/>
  <c r="BG37" i="28"/>
  <c r="BD39" i="28"/>
  <c r="BK38" i="28"/>
  <c r="BA39" i="28"/>
  <c r="BH38" i="28"/>
  <c r="BL37" i="28" l="1"/>
  <c r="I37" i="28" s="1"/>
  <c r="BU37" i="28" s="1"/>
  <c r="BW37" i="28" s="1"/>
  <c r="BA40" i="28"/>
  <c r="BH39" i="28"/>
  <c r="AZ39" i="28"/>
  <c r="BG38" i="28"/>
  <c r="BC39" i="28"/>
  <c r="BJ38" i="28"/>
  <c r="BD40" i="28"/>
  <c r="BK39" i="28"/>
  <c r="BB39" i="28"/>
  <c r="BI38" i="28"/>
  <c r="BW36" i="28"/>
  <c r="AG36" i="28"/>
  <c r="AG37" i="28" l="1"/>
  <c r="BB40" i="28"/>
  <c r="BI39" i="28"/>
  <c r="BC40" i="28"/>
  <c r="BJ39" i="28"/>
  <c r="BA41" i="28"/>
  <c r="BH40" i="28"/>
  <c r="BL38" i="28"/>
  <c r="I38" i="28" s="1"/>
  <c r="BU38" i="28" s="1"/>
  <c r="BD41" i="28"/>
  <c r="BK40" i="28"/>
  <c r="AZ40" i="28"/>
  <c r="BG39" i="28"/>
  <c r="BL39" i="28" l="1"/>
  <c r="I39" i="28" s="1"/>
  <c r="BU39" i="28" s="1"/>
  <c r="BW39" i="28" s="1"/>
  <c r="AG38" i="28"/>
  <c r="BW38" i="28"/>
  <c r="BD42" i="28"/>
  <c r="BK41" i="28"/>
  <c r="BC41" i="28"/>
  <c r="BJ40" i="28"/>
  <c r="AZ41" i="28"/>
  <c r="BG40" i="28"/>
  <c r="BA42" i="28"/>
  <c r="BH41" i="28"/>
  <c r="BB41" i="28"/>
  <c r="BI40" i="28"/>
  <c r="AG39" i="28" l="1"/>
  <c r="BA43" i="28"/>
  <c r="BH42" i="28"/>
  <c r="BC42" i="28"/>
  <c r="BJ41" i="28"/>
  <c r="BD43" i="28"/>
  <c r="BK42" i="28"/>
  <c r="BL40" i="28"/>
  <c r="I40" i="28" s="1"/>
  <c r="BU40" i="28" s="1"/>
  <c r="BB42" i="28"/>
  <c r="BI41" i="28"/>
  <c r="AZ42" i="28"/>
  <c r="BG41" i="28"/>
  <c r="BL41" i="28" l="1"/>
  <c r="I41" i="28" s="1"/>
  <c r="BU41" i="28" s="1"/>
  <c r="AG40" i="28"/>
  <c r="BW40" i="28"/>
  <c r="BC43" i="28"/>
  <c r="BJ42" i="28"/>
  <c r="BB43" i="28"/>
  <c r="BI42" i="28"/>
  <c r="AZ43" i="28"/>
  <c r="BG42" i="28"/>
  <c r="BD44" i="28"/>
  <c r="BK43" i="28"/>
  <c r="BA44" i="28"/>
  <c r="BH43" i="28"/>
  <c r="BL42" i="28" l="1"/>
  <c r="I42" i="28" s="1"/>
  <c r="BU42" i="28" s="1"/>
  <c r="BW42" i="28" s="1"/>
  <c r="BA45" i="28"/>
  <c r="BH44" i="28"/>
  <c r="AZ44" i="28"/>
  <c r="BG43" i="28"/>
  <c r="BC44" i="28"/>
  <c r="BJ43" i="28"/>
  <c r="BD45" i="28"/>
  <c r="BK44" i="28"/>
  <c r="BB44" i="28"/>
  <c r="BI43" i="28"/>
  <c r="BW41" i="28"/>
  <c r="AG41" i="28"/>
  <c r="AG42" i="28" l="1"/>
  <c r="BL43" i="28"/>
  <c r="I43" i="28" s="1"/>
  <c r="BU43" i="28" s="1"/>
  <c r="BW43" i="28" s="1"/>
  <c r="BD46" i="28"/>
  <c r="BK45" i="28"/>
  <c r="AZ45" i="28"/>
  <c r="BG44" i="28"/>
  <c r="BB45" i="28"/>
  <c r="BI44" i="28"/>
  <c r="BC45" i="28"/>
  <c r="BJ44" i="28"/>
  <c r="BA46" i="28"/>
  <c r="BH45" i="28"/>
  <c r="AG43" i="28" l="1"/>
  <c r="BA47" i="28"/>
  <c r="BH46" i="28"/>
  <c r="BB46" i="28"/>
  <c r="BI45" i="28"/>
  <c r="BD47" i="28"/>
  <c r="BK46" i="28"/>
  <c r="BL44" i="28"/>
  <c r="I44" i="28" s="1"/>
  <c r="BU44" i="28" s="1"/>
  <c r="BC46" i="28"/>
  <c r="BJ45" i="28"/>
  <c r="AZ46" i="28"/>
  <c r="BG45" i="28"/>
  <c r="BL45" i="28" l="1"/>
  <c r="I45" i="28" s="1"/>
  <c r="BU45" i="28" s="1"/>
  <c r="BW44" i="28"/>
  <c r="AG44" i="28"/>
  <c r="BB47" i="28"/>
  <c r="BI46" i="28"/>
  <c r="BC47" i="28"/>
  <c r="BJ46" i="28"/>
  <c r="AZ47" i="28"/>
  <c r="BG46" i="28"/>
  <c r="BD48" i="28"/>
  <c r="BK47" i="28"/>
  <c r="BA48" i="28"/>
  <c r="BH47" i="28"/>
  <c r="BL46" i="28" l="1"/>
  <c r="I46" i="28" s="1"/>
  <c r="BU46" i="28" s="1"/>
  <c r="AG46" i="28" s="1"/>
  <c r="BA49" i="28"/>
  <c r="BH48" i="28"/>
  <c r="AZ48" i="28"/>
  <c r="BG47" i="28"/>
  <c r="BB48" i="28"/>
  <c r="BI47" i="28"/>
  <c r="BD49" i="28"/>
  <c r="BK48" i="28"/>
  <c r="BC48" i="28"/>
  <c r="BJ47" i="28"/>
  <c r="AG45" i="28"/>
  <c r="BW45" i="28"/>
  <c r="BW46" i="28" l="1"/>
  <c r="BC49" i="28"/>
  <c r="BJ48" i="28"/>
  <c r="BB49" i="28"/>
  <c r="BI48" i="28"/>
  <c r="BA50" i="28"/>
  <c r="BH49" i="28"/>
  <c r="BL47" i="28"/>
  <c r="I47" i="28" s="1"/>
  <c r="BU47" i="28" s="1"/>
  <c r="BD50" i="28"/>
  <c r="BK49" i="28"/>
  <c r="AZ49" i="28"/>
  <c r="BG48" i="28"/>
  <c r="BL48" i="28" l="1"/>
  <c r="I48" i="28" s="1"/>
  <c r="BU48" i="28" s="1"/>
  <c r="AG48" i="28" s="1"/>
  <c r="BW47" i="28"/>
  <c r="AG47" i="28"/>
  <c r="BD51" i="28"/>
  <c r="BK50" i="28"/>
  <c r="BB50" i="28"/>
  <c r="BI49" i="28"/>
  <c r="AZ50" i="28"/>
  <c r="BG49" i="28"/>
  <c r="BA51" i="28"/>
  <c r="BH50" i="28"/>
  <c r="BC50" i="28"/>
  <c r="BJ49" i="28"/>
  <c r="BW48" i="28" l="1"/>
  <c r="BA52" i="28"/>
  <c r="BH51" i="28"/>
  <c r="BB51" i="28"/>
  <c r="BI50" i="28"/>
  <c r="BD52" i="28"/>
  <c r="BK51" i="28"/>
  <c r="BL49" i="28"/>
  <c r="I49" i="28" s="1"/>
  <c r="BU49" i="28" s="1"/>
  <c r="BC51" i="28"/>
  <c r="BJ50" i="28"/>
  <c r="AZ51" i="28"/>
  <c r="BG50" i="28"/>
  <c r="BL50" i="28" l="1"/>
  <c r="I50" i="28" s="1"/>
  <c r="BU50" i="28" s="1"/>
  <c r="AG49" i="28"/>
  <c r="BW49" i="28"/>
  <c r="BB52" i="28"/>
  <c r="BI51" i="28"/>
  <c r="BC52" i="28"/>
  <c r="BJ51" i="28"/>
  <c r="AZ52" i="28"/>
  <c r="BG51" i="28"/>
  <c r="BD53" i="28"/>
  <c r="BK52" i="28"/>
  <c r="BA53" i="28"/>
  <c r="BH52" i="28"/>
  <c r="BL51" i="28" l="1"/>
  <c r="I51" i="28" s="1"/>
  <c r="BU51" i="28" s="1"/>
  <c r="AG51" i="28" s="1"/>
  <c r="BA54" i="28"/>
  <c r="BH53" i="28"/>
  <c r="AZ53" i="28"/>
  <c r="BG52" i="28"/>
  <c r="BB53" i="28"/>
  <c r="BI52" i="28"/>
  <c r="BD54" i="28"/>
  <c r="BK53" i="28"/>
  <c r="BC53" i="28"/>
  <c r="BJ52" i="28"/>
  <c r="BW50" i="28"/>
  <c r="AG50" i="28"/>
  <c r="BW51" i="28" l="1"/>
  <c r="BC54" i="28"/>
  <c r="BJ53" i="28"/>
  <c r="BB54" i="28"/>
  <c r="BI53" i="28"/>
  <c r="BA55" i="28"/>
  <c r="BH54" i="28"/>
  <c r="BL52" i="28"/>
  <c r="I52" i="28" s="1"/>
  <c r="BU52" i="28" s="1"/>
  <c r="BD55" i="28"/>
  <c r="BK54" i="28"/>
  <c r="AZ54" i="28"/>
  <c r="BG53" i="28"/>
  <c r="BL53" i="28" l="1"/>
  <c r="I53" i="28" s="1"/>
  <c r="BU53" i="28" s="1"/>
  <c r="AG52" i="28"/>
  <c r="BW52" i="28"/>
  <c r="BB55" i="28"/>
  <c r="BI54" i="28"/>
  <c r="BD56" i="28"/>
  <c r="BK55" i="28"/>
  <c r="AZ55" i="28"/>
  <c r="BG54" i="28"/>
  <c r="BA56" i="28"/>
  <c r="BH55" i="28"/>
  <c r="BC55" i="28"/>
  <c r="BJ54" i="28"/>
  <c r="BL54" i="28" l="1"/>
  <c r="I54" i="28" s="1"/>
  <c r="BU54" i="28" s="1"/>
  <c r="BC56" i="28"/>
  <c r="BJ55" i="28"/>
  <c r="AZ56" i="28"/>
  <c r="BG55" i="28"/>
  <c r="BB56" i="28"/>
  <c r="BI55" i="28"/>
  <c r="BA57" i="28"/>
  <c r="BH56" i="28"/>
  <c r="BD57" i="28"/>
  <c r="BK56" i="28"/>
  <c r="BW53" i="28"/>
  <c r="AG53" i="28"/>
  <c r="BL55" i="28" l="1"/>
  <c r="I55" i="28" s="1"/>
  <c r="BU55" i="28" s="1"/>
  <c r="BW55" i="28" s="1"/>
  <c r="BA58" i="28"/>
  <c r="BH57" i="28"/>
  <c r="AZ57" i="28"/>
  <c r="BG56" i="28"/>
  <c r="BD58" i="28"/>
  <c r="BK57" i="28"/>
  <c r="BB57" i="28"/>
  <c r="BI56" i="28"/>
  <c r="BC57" i="28"/>
  <c r="BJ56" i="28"/>
  <c r="BW54" i="28"/>
  <c r="AG54" i="28"/>
  <c r="AG55" i="28" l="1"/>
  <c r="BC58" i="28"/>
  <c r="BJ57" i="28"/>
  <c r="BD59" i="28"/>
  <c r="BK58" i="28"/>
  <c r="BA59" i="28"/>
  <c r="BH58" i="28"/>
  <c r="BL56" i="28"/>
  <c r="I56" i="28" s="1"/>
  <c r="BU56" i="28" s="1"/>
  <c r="BB58" i="28"/>
  <c r="BI57" i="28"/>
  <c r="AZ58" i="28"/>
  <c r="BG57" i="28"/>
  <c r="BL57" i="28" l="1"/>
  <c r="I57" i="28" s="1"/>
  <c r="BU57" i="28" s="1"/>
  <c r="AG57" i="28" s="1"/>
  <c r="AG56" i="28"/>
  <c r="BW56" i="28"/>
  <c r="BD60" i="28"/>
  <c r="BK59" i="28"/>
  <c r="BB59" i="28"/>
  <c r="BI58" i="28"/>
  <c r="AZ59" i="28"/>
  <c r="BG58" i="28"/>
  <c r="BA60" i="28"/>
  <c r="BH59" i="28"/>
  <c r="BC59" i="28"/>
  <c r="BJ58" i="28"/>
  <c r="BW57" i="28" l="1"/>
  <c r="BA61" i="28"/>
  <c r="BH60" i="28"/>
  <c r="BB60" i="28"/>
  <c r="BI59" i="28"/>
  <c r="BL58" i="28"/>
  <c r="I58" i="28" s="1"/>
  <c r="BU58" i="28" s="1"/>
  <c r="BC60" i="28"/>
  <c r="BJ59" i="28"/>
  <c r="AZ60" i="28"/>
  <c r="BG59" i="28"/>
  <c r="BD61" i="28"/>
  <c r="BK60" i="28"/>
  <c r="BD62" i="28" l="1"/>
  <c r="BK61" i="28"/>
  <c r="BC61" i="28"/>
  <c r="BJ60" i="28"/>
  <c r="AZ61" i="28"/>
  <c r="BG60" i="28"/>
  <c r="BB61" i="28"/>
  <c r="BI60" i="28"/>
  <c r="BL59" i="28"/>
  <c r="I59" i="28" s="1"/>
  <c r="BU59" i="28" s="1"/>
  <c r="BW58" i="28"/>
  <c r="AG58" i="28"/>
  <c r="BA62" i="28"/>
  <c r="BH61" i="28"/>
  <c r="BA63" i="28" l="1"/>
  <c r="BH62" i="28"/>
  <c r="BB62" i="28"/>
  <c r="BI61" i="28"/>
  <c r="BC62" i="28"/>
  <c r="BJ61" i="28"/>
  <c r="BL60" i="28"/>
  <c r="I60" i="28" s="1"/>
  <c r="BU60" i="28" s="1"/>
  <c r="AG59" i="28"/>
  <c r="BW59" i="28"/>
  <c r="AZ62" i="28"/>
  <c r="BG61" i="28"/>
  <c r="BD63" i="28"/>
  <c r="BK62" i="28"/>
  <c r="BL61" i="28" l="1"/>
  <c r="I61" i="28" s="1"/>
  <c r="BU61" i="28" s="1"/>
  <c r="AG60" i="28"/>
  <c r="BW60" i="28"/>
  <c r="BB63" i="28"/>
  <c r="BI62" i="28"/>
  <c r="BD64" i="28"/>
  <c r="BK63" i="28"/>
  <c r="AZ63" i="28"/>
  <c r="BG62" i="28"/>
  <c r="BC63" i="28"/>
  <c r="BJ62" i="28"/>
  <c r="BA64" i="28"/>
  <c r="BH63" i="28"/>
  <c r="BL62" i="28" l="1"/>
  <c r="I62" i="28" s="1"/>
  <c r="BU62" i="28" s="1"/>
  <c r="BW62" i="28" s="1"/>
  <c r="BA65" i="28"/>
  <c r="BH64" i="28"/>
  <c r="AZ64" i="28"/>
  <c r="BG63" i="28"/>
  <c r="BB64" i="28"/>
  <c r="BI63" i="28"/>
  <c r="BC64" i="28"/>
  <c r="BJ63" i="28"/>
  <c r="BD65" i="28"/>
  <c r="BK64" i="28"/>
  <c r="AG61" i="28"/>
  <c r="BW61" i="28"/>
  <c r="AG62" i="28" l="1"/>
  <c r="BD66" i="28"/>
  <c r="BK65" i="28"/>
  <c r="BB65" i="28"/>
  <c r="BI64" i="28"/>
  <c r="BA66" i="28"/>
  <c r="BH65" i="28"/>
  <c r="BL63" i="28"/>
  <c r="I63" i="28" s="1"/>
  <c r="BU63" i="28" s="1"/>
  <c r="BC65" i="28"/>
  <c r="BJ64" i="28"/>
  <c r="AZ65" i="28"/>
  <c r="BG64" i="28"/>
  <c r="BL64" i="28" l="1"/>
  <c r="I64" i="28" s="1"/>
  <c r="BU64" i="28" s="1"/>
  <c r="BW63" i="28"/>
  <c r="AG63" i="28"/>
  <c r="BB66" i="28"/>
  <c r="BI65" i="28"/>
  <c r="BC66" i="28"/>
  <c r="BJ65" i="28"/>
  <c r="AZ66" i="28"/>
  <c r="BG65" i="28"/>
  <c r="BA67" i="28"/>
  <c r="BH66" i="28"/>
  <c r="BD67" i="28"/>
  <c r="BK66" i="28"/>
  <c r="BL65" i="28" l="1"/>
  <c r="I65" i="28" s="1"/>
  <c r="BU65" i="28" s="1"/>
  <c r="BW65" i="28" s="1"/>
  <c r="BD68" i="28"/>
  <c r="BK67" i="28"/>
  <c r="AZ67" i="28"/>
  <c r="BG66" i="28"/>
  <c r="BB67" i="28"/>
  <c r="BI66" i="28"/>
  <c r="BA68" i="28"/>
  <c r="BH67" i="28"/>
  <c r="BC67" i="28"/>
  <c r="BJ66" i="28"/>
  <c r="AG64" i="28"/>
  <c r="BW64" i="28"/>
  <c r="AG65" i="28" l="1"/>
  <c r="BC68" i="28"/>
  <c r="BJ67" i="28"/>
  <c r="BB68" i="28"/>
  <c r="BI67" i="28"/>
  <c r="BD69" i="28"/>
  <c r="BK68" i="28"/>
  <c r="BL66" i="28"/>
  <c r="I66" i="28" s="1"/>
  <c r="BU66" i="28" s="1"/>
  <c r="BA69" i="28"/>
  <c r="BH68" i="28"/>
  <c r="AZ68" i="28"/>
  <c r="BG67" i="28"/>
  <c r="BL67" i="28" l="1"/>
  <c r="I67" i="28" s="1"/>
  <c r="BU67" i="28" s="1"/>
  <c r="BW66" i="28"/>
  <c r="AG66" i="28"/>
  <c r="BB69" i="28"/>
  <c r="BI68" i="28"/>
  <c r="BA70" i="28"/>
  <c r="BH69" i="28"/>
  <c r="AZ69" i="28"/>
  <c r="BG68" i="28"/>
  <c r="BD70" i="28"/>
  <c r="BK69" i="28"/>
  <c r="BC69" i="28"/>
  <c r="BJ68" i="28"/>
  <c r="BL68" i="28" l="1"/>
  <c r="I68" i="28" s="1"/>
  <c r="BU68" i="28" s="1"/>
  <c r="BC70" i="28"/>
  <c r="BJ69" i="28"/>
  <c r="AZ70" i="28"/>
  <c r="BG69" i="28"/>
  <c r="BB70" i="28"/>
  <c r="BI69" i="28"/>
  <c r="BD71" i="28"/>
  <c r="BK70" i="28"/>
  <c r="BA71" i="28"/>
  <c r="BH70" i="28"/>
  <c r="AG67" i="28"/>
  <c r="BW67" i="28"/>
  <c r="BL69" i="28" l="1"/>
  <c r="I69" i="28" s="1"/>
  <c r="BU69" i="28" s="1"/>
  <c r="BW69" i="28" s="1"/>
  <c r="BD72" i="28"/>
  <c r="BK71" i="28"/>
  <c r="AZ71" i="28"/>
  <c r="BG70" i="28"/>
  <c r="BA72" i="28"/>
  <c r="BH71" i="28"/>
  <c r="BB71" i="28"/>
  <c r="BI70" i="28"/>
  <c r="BC71" i="28"/>
  <c r="BJ70" i="28"/>
  <c r="BW68" i="28"/>
  <c r="AG68" i="28"/>
  <c r="AG69" i="28" l="1"/>
  <c r="BL70" i="28"/>
  <c r="I70" i="28" s="1"/>
  <c r="BU70" i="28" s="1"/>
  <c r="BB72" i="28"/>
  <c r="BI71" i="28"/>
  <c r="AZ72" i="28"/>
  <c r="BG71" i="28"/>
  <c r="BC72" i="28"/>
  <c r="BJ71" i="28"/>
  <c r="BA73" i="28"/>
  <c r="BH72" i="28"/>
  <c r="BD73" i="28"/>
  <c r="BK72" i="28"/>
  <c r="BL71" i="28" l="1"/>
  <c r="I71" i="28" s="1"/>
  <c r="BU71" i="28" s="1"/>
  <c r="BW71" i="28" s="1"/>
  <c r="BA75" i="28"/>
  <c r="BH73" i="28"/>
  <c r="BH75" i="28" s="1"/>
  <c r="O30" i="2" s="1"/>
  <c r="O31" i="2" s="1"/>
  <c r="O36" i="2" s="1"/>
  <c r="P36" i="2" s="1"/>
  <c r="AZ73" i="28"/>
  <c r="BG72" i="28"/>
  <c r="BD75" i="28"/>
  <c r="BK73" i="28"/>
  <c r="BK75" i="28" s="1"/>
  <c r="X30" i="2" s="1"/>
  <c r="X31" i="2" s="1"/>
  <c r="X36" i="2" s="1"/>
  <c r="Y36" i="2" s="1"/>
  <c r="BC73" i="28"/>
  <c r="BJ72" i="28"/>
  <c r="BB73" i="28"/>
  <c r="BI72" i="28"/>
  <c r="BW70" i="28"/>
  <c r="AG70" i="28"/>
  <c r="AG71" i="28" l="1"/>
  <c r="BL72" i="28"/>
  <c r="I72" i="28" s="1"/>
  <c r="BU72" i="28" s="1"/>
  <c r="BC75" i="28"/>
  <c r="BJ73" i="28"/>
  <c r="BJ75" i="28" s="1"/>
  <c r="U30" i="2" s="1"/>
  <c r="U31" i="2" s="1"/>
  <c r="U36" i="2" s="1"/>
  <c r="V36" i="2" s="1"/>
  <c r="AZ75" i="28"/>
  <c r="BG73" i="28"/>
  <c r="BB75" i="28"/>
  <c r="BI73" i="28"/>
  <c r="BI75" i="28" s="1"/>
  <c r="R30" i="2" s="1"/>
  <c r="R31" i="2" s="1"/>
  <c r="R36" i="2" s="1"/>
  <c r="S36" i="2" s="1"/>
  <c r="BL73" i="28" l="1"/>
  <c r="I73" i="28" s="1"/>
  <c r="BG75" i="28"/>
  <c r="L30" i="2" s="1"/>
  <c r="L31" i="2" s="1"/>
  <c r="L36" i="2" s="1"/>
  <c r="M36" i="2" s="1"/>
  <c r="AG72" i="28"/>
  <c r="BW72" i="28"/>
  <c r="BU73" i="28" l="1"/>
  <c r="I74" i="28"/>
  <c r="AG74" i="28" l="1"/>
  <c r="F78" i="28"/>
  <c r="BW73" i="28"/>
  <c r="BW75" i="28" s="1"/>
  <c r="AG73" i="28"/>
  <c r="AG75" i="28" s="1"/>
  <c r="AG77" i="28" s="1"/>
  <c r="BU75" i="28"/>
  <c r="F90" i="28" l="1"/>
  <c r="M15" i="4"/>
  <c r="M27" i="4" s="1"/>
  <c r="F92" i="28" l="1"/>
  <c r="M30" i="4" s="1"/>
  <c r="D26" i="4"/>
  <c r="D27" i="4" s="1"/>
  <c r="F26" i="4" l="1"/>
  <c r="F27" i="4" s="1"/>
</calcChain>
</file>

<file path=xl/sharedStrings.xml><?xml version="1.0" encoding="utf-8"?>
<sst xmlns="http://schemas.openxmlformats.org/spreadsheetml/2006/main" count="4316" uniqueCount="168">
  <si>
    <t>Note de frais</t>
  </si>
  <si>
    <t>Fonction</t>
  </si>
  <si>
    <t>Service</t>
  </si>
  <si>
    <t>Responsable</t>
  </si>
  <si>
    <t>Téléphone</t>
  </si>
  <si>
    <t>Total</t>
  </si>
  <si>
    <t>Sous-total</t>
  </si>
  <si>
    <t>Avances</t>
  </si>
  <si>
    <t>Société - Personne rencontrée</t>
  </si>
  <si>
    <t>INFORMATIONS SUR LA PERSONNE :</t>
  </si>
  <si>
    <t>Nom et Prénom</t>
  </si>
  <si>
    <t>Vehicule utilisé</t>
  </si>
  <si>
    <t>Marque</t>
  </si>
  <si>
    <t>Type</t>
  </si>
  <si>
    <t>Véhicule 1</t>
  </si>
  <si>
    <t>Véhicule 2</t>
  </si>
  <si>
    <t>Véhicule 3</t>
  </si>
  <si>
    <t>N° Immatriculation</t>
  </si>
  <si>
    <t>Nombre de chevaux fiscaux</t>
  </si>
  <si>
    <t>Assurance</t>
  </si>
  <si>
    <t>% déduction TVA</t>
  </si>
  <si>
    <t xml:space="preserve">Jour </t>
  </si>
  <si>
    <t>- Pour 4000 km parcourus à titre professionnel avec un véhicule de 6 CV, vous pouvez faire</t>
  </si>
  <si>
    <t>- Pour 6 000 km parcourus à titre professionnel avec un véhicule de 5 CV, vous pouvez</t>
  </si>
  <si>
    <t>- Pour 22 000 km parcourus à titre professionnel avec un véhicule de 10 CV, vous pouvez</t>
  </si>
  <si>
    <t>Puissance administrative</t>
  </si>
  <si>
    <t>Jusqu'à 5,000 Km/an</t>
  </si>
  <si>
    <t>De 5,001 Km à 20,000 Km/An</t>
  </si>
  <si>
    <t>Au-delà de 20,000 Km/an</t>
  </si>
  <si>
    <t>&lt; ou = a 3 CV</t>
  </si>
  <si>
    <t>4 CV</t>
  </si>
  <si>
    <t>5 CV</t>
  </si>
  <si>
    <t>6 CV</t>
  </si>
  <si>
    <t>7 CV</t>
  </si>
  <si>
    <t>Code</t>
  </si>
  <si>
    <t>Nb CV</t>
  </si>
  <si>
    <t>Véhicule 4</t>
  </si>
  <si>
    <t>Véhicule 5</t>
  </si>
  <si>
    <t>Utilisation véhicule  Nb de chevaux</t>
  </si>
  <si>
    <t>TVA</t>
  </si>
  <si>
    <t xml:space="preserve">taux de TVA </t>
  </si>
  <si>
    <t>Taux réduit</t>
  </si>
  <si>
    <t>Taux intermédiaire</t>
  </si>
  <si>
    <t>Taux Normal</t>
  </si>
  <si>
    <t>Nb de Km</t>
  </si>
  <si>
    <t>Net à payer</t>
  </si>
  <si>
    <t>TOTAUX</t>
  </si>
  <si>
    <t>Utilisation véhicule. Nb de Km journalier</t>
  </si>
  <si>
    <t>Utilisation véhicule. Nb de Km total</t>
  </si>
  <si>
    <t>JANVIER</t>
  </si>
  <si>
    <t xml:space="preserve">ANNEE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</si>
  <si>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</si>
  <si>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</si>
  <si>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</si>
  <si>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</si>
  <si>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</si>
  <si>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</si>
  <si>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</si>
  <si>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</si>
  <si>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</si>
  <si>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</si>
  <si>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Utilisation véhicule. Montant Forfait</t>
  </si>
  <si>
    <t xml:space="preserve">Forfait </t>
  </si>
  <si>
    <t>Départ</t>
  </si>
  <si>
    <t>Arrivée</t>
  </si>
  <si>
    <t>Lieu</t>
  </si>
  <si>
    <t>Véhicule</t>
  </si>
  <si>
    <t>Si option forfait</t>
  </si>
  <si>
    <t>Montant</t>
  </si>
  <si>
    <t>TTC</t>
  </si>
  <si>
    <t>Carburant</t>
  </si>
  <si>
    <t>Parking</t>
  </si>
  <si>
    <t>Péages</t>
  </si>
  <si>
    <t>Hôtel</t>
  </si>
  <si>
    <t>Avion</t>
  </si>
  <si>
    <t>Train</t>
  </si>
  <si>
    <t>Billet</t>
  </si>
  <si>
    <t>Repas</t>
  </si>
  <si>
    <t>Téléphone/Internet</t>
  </si>
  <si>
    <t>Désignation</t>
  </si>
  <si>
    <t>Autres dépenses</t>
  </si>
  <si>
    <t>FRAIS DE DEPLACEMENTS - FORFAIT OU REEL  AUTOMOBILE</t>
  </si>
  <si>
    <t>Km parcourus</t>
  </si>
  <si>
    <t>Entretien/Réparation</t>
  </si>
  <si>
    <t>Intérets sur Emprunt</t>
  </si>
  <si>
    <t>Total Tva/Frais avec forfait</t>
  </si>
  <si>
    <t>Total Frais TTC avec forfait</t>
  </si>
  <si>
    <t>Total HT/Frais avec forfait</t>
  </si>
  <si>
    <t>Total TTC Frais  réels</t>
  </si>
  <si>
    <t>Total TVA/Frais réels</t>
  </si>
  <si>
    <t>Total HT/Frais réels</t>
  </si>
  <si>
    <t>Total TTC Frais réels Déplcts</t>
  </si>
  <si>
    <t>Total Forfait Déplcts</t>
  </si>
  <si>
    <t>Total TTC</t>
  </si>
  <si>
    <t xml:space="preserve">Option frais forfaitaires </t>
  </si>
  <si>
    <t>Oui</t>
  </si>
  <si>
    <t>Non</t>
  </si>
  <si>
    <t>Comptabilité</t>
  </si>
  <si>
    <t>Compte</t>
  </si>
  <si>
    <t xml:space="preserve">Frais </t>
  </si>
  <si>
    <t>TOTAL FRAIS TTC</t>
  </si>
  <si>
    <t>Véhicule/Mois</t>
  </si>
  <si>
    <t>Utilisation véhicule. Frais réels</t>
  </si>
  <si>
    <t>Totaux</t>
  </si>
  <si>
    <t>Si forfait</t>
  </si>
  <si>
    <t>Si réel</t>
  </si>
  <si>
    <t>COMPARAISON FRAIS DE DEPLACEMENT ENTRE FORFAIT ET REEL</t>
  </si>
  <si>
    <t>Garage</t>
  </si>
  <si>
    <t>Tva</t>
  </si>
  <si>
    <t>SI OPTION FRAIS REELS REMPLIR LES CASES CI-DESSOUS</t>
  </si>
  <si>
    <t>n'est pas prise en compte</t>
  </si>
  <si>
    <t>NB: Si Option forfait, la partie</t>
  </si>
  <si>
    <t>Octobre</t>
  </si>
  <si>
    <t>Décembre</t>
  </si>
  <si>
    <t>Reste dû</t>
  </si>
  <si>
    <t>TOTAL PAYE</t>
  </si>
  <si>
    <t>TOTAL RESTE DÛ</t>
  </si>
  <si>
    <t>AVANCE RECUE</t>
  </si>
  <si>
    <t>XXXX</t>
  </si>
  <si>
    <t>Payés</t>
  </si>
  <si>
    <t>Kilomètres</t>
  </si>
  <si>
    <t xml:space="preserve">TOTAL </t>
  </si>
  <si>
    <t>PERIODE</t>
  </si>
  <si>
    <t>Autres dépenses (à détailler)</t>
  </si>
  <si>
    <t>Frais déplac. forfaitaires</t>
  </si>
  <si>
    <t>Frais déplacements réels</t>
  </si>
  <si>
    <t>TVA à10%</t>
  </si>
  <si>
    <t>TVA à 20%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</si>
  <si>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</si>
  <si>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</si>
  <si>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</si>
  <si>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</si>
  <si>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</si>
  <si>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</si>
  <si>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</si>
  <si>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</si>
  <si>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</si>
  <si>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</si>
  <si>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DECEMBRE</t>
  </si>
  <si>
    <t>Frais déplacements forfaitaires</t>
  </si>
  <si>
    <t>TVA à 10%</t>
  </si>
  <si>
    <t>REMBOURSEMENT MAXIMAL SI BASE FORFAITAIRE ANNUELLE</t>
  </si>
  <si>
    <t>Si 7 CV et Plus</t>
  </si>
  <si>
    <t>Si 6 CV</t>
  </si>
  <si>
    <t>Si 5CV</t>
  </si>
  <si>
    <t>Si 4CV</t>
  </si>
  <si>
    <t>Si &lt; 4CV</t>
  </si>
  <si>
    <t>Maximal</t>
  </si>
  <si>
    <t>Perçu</t>
  </si>
  <si>
    <t>Régularisation</t>
  </si>
  <si>
    <t>Remboursement sur base forfait</t>
  </si>
  <si>
    <t>Nb Chevaux</t>
  </si>
  <si>
    <t xml:space="preserve">BAREME KILOMETRIQUE </t>
  </si>
  <si>
    <t>Remboursement de frais par mois</t>
  </si>
  <si>
    <t>RECAPITULATION ANNUELLE PAR POSTE</t>
  </si>
  <si>
    <t xml:space="preserve">Remplir les cases en </t>
  </si>
  <si>
    <t xml:space="preserve">remplir les cases concernées en </t>
  </si>
  <si>
    <t>Dans cette page, indiquez les informations sur la personne, l'année concernée, et choisissez l'option pour le remboursement des frais forfaitaires ou réels. Si forfaitaires sélectionnez Oui</t>
  </si>
  <si>
    <t>état d’un montant de frais réels égal à 4 000 km X 0.568 = 2 272 €</t>
  </si>
  <si>
    <t>faire état d’un montant de frais réels égal à (6 000 km X 0.3050) + 1 188 = 3 018 €</t>
  </si>
  <si>
    <t>faire état d’un montant de frais réels égal à (22 000 km X 0,401) = 8 822 €</t>
  </si>
  <si>
    <t>Indiquez les différents véhicules utilisés.</t>
  </si>
  <si>
    <t>Cap Compta</t>
  </si>
  <si>
    <t>Dom-Tom</t>
  </si>
  <si>
    <t>Exemples : Pour une année entière,</t>
  </si>
  <si>
    <t>TARIF AUTOMOBILE (utilisable en 2020)</t>
  </si>
  <si>
    <t>depuis le 01/01/2016</t>
  </si>
  <si>
    <t>avant le 01/01/2016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</si>
</sst>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_(* #,##0.00_)&quot;€&quot;;_(* \(#,##0.00&quot;€&quot;\);_(* &quot;-&quot;??_)&quot;€&quot;;_(@_)"/>
    <numFmt numFmtId="166" formatCode="0.0000"/>
    <numFmt numFmtId="167" formatCode="0#&quot; &quot;##&quot; &quot;##&quot; &quot;##&quot; &quot;##"/>
    <numFmt numFmtId="168" formatCode="#,##0.00\ &quot;€&quot;"/>
    <numFmt numFmtId="169" formatCode="#,##0_ ;[Red]\-#,##0\ "/>
    <numFmt numFmtId="170" formatCode="#,##0.00\ _€"/>
  </numFmts>
  <fonts count="2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b/>
      <sz val="11"/>
      <color indexed="23"/>
      <name val="Tahoma"/>
      <family val="2"/>
    </font>
    <font>
      <sz val="12"/>
      <name val="Tahoma"/>
      <family val="2"/>
    </font>
    <font>
      <sz val="12"/>
      <color indexed="63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0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2"/>
      <color indexed="23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theme="6" tint="-0.249977111117893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 style="thin">
        <color indexed="23"/>
      </right>
      <top/>
      <bottom/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0" fillId="2" borderId="0" xfId="0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165" fontId="2" fillId="3" borderId="16" xfId="0" applyNumberFormat="1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7" fontId="2" fillId="8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8" fontId="2" fillId="3" borderId="12" xfId="0" applyNumberFormat="1" applyFont="1" applyFill="1" applyBorder="1" applyAlignment="1">
      <alignment horizontal="right"/>
    </xf>
    <xf numFmtId="8" fontId="2" fillId="3" borderId="19" xfId="0" applyNumberFormat="1" applyFont="1" applyFill="1" applyBorder="1" applyAlignment="1">
      <alignment horizontal="right"/>
    </xf>
    <xf numFmtId="8" fontId="2" fillId="3" borderId="31" xfId="0" applyNumberFormat="1" applyFont="1" applyFill="1" applyBorder="1" applyAlignment="1">
      <alignment horizontal="right"/>
    </xf>
    <xf numFmtId="169" fontId="2" fillId="3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5" fontId="2" fillId="12" borderId="17" xfId="0" applyNumberFormat="1" applyFont="1" applyFill="1" applyBorder="1" applyAlignment="1">
      <alignment horizontal="center"/>
    </xf>
    <xf numFmtId="0" fontId="2" fillId="12" borderId="0" xfId="0" applyFont="1" applyFill="1"/>
    <xf numFmtId="0" fontId="0" fillId="12" borderId="0" xfId="0" applyFill="1"/>
    <xf numFmtId="0" fontId="1" fillId="12" borderId="0" xfId="0" applyFont="1" applyFill="1"/>
    <xf numFmtId="168" fontId="0" fillId="12" borderId="0" xfId="0" applyNumberFormat="1" applyFill="1"/>
    <xf numFmtId="44" fontId="0" fillId="12" borderId="0" xfId="0" applyNumberFormat="1" applyFill="1"/>
    <xf numFmtId="165" fontId="2" fillId="13" borderId="17" xfId="0" applyNumberFormat="1" applyFont="1" applyFill="1" applyBorder="1" applyAlignment="1">
      <alignment horizontal="center"/>
    </xf>
    <xf numFmtId="0" fontId="2" fillId="13" borderId="0" xfId="0" applyFont="1" applyFill="1"/>
    <xf numFmtId="0" fontId="0" fillId="13" borderId="0" xfId="0" applyFill="1"/>
    <xf numFmtId="0" fontId="1" fillId="13" borderId="0" xfId="0" applyFont="1" applyFill="1"/>
    <xf numFmtId="168" fontId="0" fillId="13" borderId="0" xfId="0" applyNumberFormat="1" applyFill="1"/>
    <xf numFmtId="44" fontId="0" fillId="13" borderId="0" xfId="0" applyNumberFormat="1" applyFill="1"/>
    <xf numFmtId="0" fontId="1" fillId="12" borderId="0" xfId="0" applyFont="1" applyFill="1" applyAlignment="1">
      <alignment horizontal="right"/>
    </xf>
    <xf numFmtId="0" fontId="1" fillId="13" borderId="0" xfId="0" applyFont="1" applyFill="1" applyAlignment="1">
      <alignment horizontal="right"/>
    </xf>
    <xf numFmtId="168" fontId="0" fillId="12" borderId="0" xfId="0" applyNumberFormat="1" applyFill="1" applyAlignment="1">
      <alignment horizontal="right"/>
    </xf>
    <xf numFmtId="168" fontId="0" fillId="13" borderId="0" xfId="0" applyNumberFormat="1" applyFill="1" applyAlignment="1">
      <alignment horizontal="right"/>
    </xf>
    <xf numFmtId="0" fontId="1" fillId="14" borderId="0" xfId="0" applyFont="1" applyFill="1"/>
    <xf numFmtId="0" fontId="0" fillId="14" borderId="0" xfId="0" applyFill="1"/>
    <xf numFmtId="0" fontId="1" fillId="14" borderId="0" xfId="0" applyFont="1" applyFill="1" applyAlignment="1">
      <alignment horizontal="right"/>
    </xf>
    <xf numFmtId="168" fontId="0" fillId="14" borderId="0" xfId="0" applyNumberFormat="1" applyFill="1"/>
    <xf numFmtId="0" fontId="16" fillId="12" borderId="45" xfId="0" applyFont="1" applyFill="1" applyBorder="1" applyAlignment="1">
      <alignment horizontal="left"/>
    </xf>
    <xf numFmtId="170" fontId="16" fillId="12" borderId="46" xfId="0" applyNumberFormat="1" applyFont="1" applyFill="1" applyBorder="1"/>
    <xf numFmtId="0" fontId="16" fillId="15" borderId="47" xfId="0" applyFont="1" applyFill="1" applyBorder="1" applyAlignment="1">
      <alignment horizontal="left"/>
    </xf>
    <xf numFmtId="170" fontId="16" fillId="15" borderId="47" xfId="0" applyNumberFormat="1" applyFont="1" applyFill="1" applyBorder="1"/>
    <xf numFmtId="0" fontId="16" fillId="16" borderId="47" xfId="0" applyFont="1" applyFill="1" applyBorder="1" applyAlignment="1">
      <alignment horizontal="left"/>
    </xf>
    <xf numFmtId="170" fontId="16" fillId="16" borderId="47" xfId="0" applyNumberFormat="1" applyFont="1" applyFill="1" applyBorder="1"/>
    <xf numFmtId="8" fontId="2" fillId="8" borderId="12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167" fontId="2" fillId="2" borderId="0" xfId="0" applyNumberFormat="1" applyFont="1" applyFill="1" applyAlignment="1" applyProtection="1">
      <alignment vertical="center"/>
    </xf>
    <xf numFmtId="3" fontId="2" fillId="2" borderId="0" xfId="0" applyNumberFormat="1" applyFont="1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167" fontId="5" fillId="0" borderId="0" xfId="0" applyNumberFormat="1" applyFont="1" applyProtection="1"/>
    <xf numFmtId="0" fontId="4" fillId="0" borderId="2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49" fontId="0" fillId="0" borderId="0" xfId="0" applyNumberFormat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2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Protection="1"/>
    <xf numFmtId="0" fontId="6" fillId="0" borderId="0" xfId="0" applyFont="1" applyAlignment="1" applyProtection="1">
      <alignment horizontal="left"/>
    </xf>
    <xf numFmtId="167" fontId="0" fillId="0" borderId="0" xfId="0" applyNumberFormat="1" applyProtection="1"/>
    <xf numFmtId="0" fontId="1" fillId="0" borderId="23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left"/>
    </xf>
    <xf numFmtId="14" fontId="2" fillId="0" borderId="0" xfId="0" applyNumberFormat="1" applyFont="1" applyProtection="1"/>
    <xf numFmtId="0" fontId="0" fillId="0" borderId="2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0" applyFont="1" applyProtection="1"/>
    <xf numFmtId="49" fontId="6" fillId="0" borderId="0" xfId="0" applyNumberFormat="1" applyFont="1" applyAlignment="1" applyProtection="1">
      <alignment horizontal="left"/>
    </xf>
    <xf numFmtId="0" fontId="14" fillId="9" borderId="0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167" fontId="2" fillId="0" borderId="0" xfId="0" applyNumberFormat="1" applyFont="1" applyProtection="1"/>
    <xf numFmtId="3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0" fontId="7" fillId="4" borderId="3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11" borderId="4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0" fillId="10" borderId="47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11" borderId="47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7" fillId="7" borderId="32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horizontal="center" vertical="center"/>
    </xf>
    <xf numFmtId="0" fontId="7" fillId="9" borderId="37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 wrapText="1"/>
    </xf>
    <xf numFmtId="49" fontId="7" fillId="4" borderId="3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left"/>
    </xf>
    <xf numFmtId="1" fontId="2" fillId="12" borderId="33" xfId="0" applyNumberFormat="1" applyFont="1" applyFill="1" applyBorder="1" applyAlignment="1" applyProtection="1">
      <alignment horizontal="center"/>
      <protection locked="0"/>
    </xf>
    <xf numFmtId="14" fontId="2" fillId="12" borderId="0" xfId="0" applyNumberFormat="1" applyFont="1" applyFill="1" applyBorder="1" applyAlignment="1" applyProtection="1">
      <alignment horizontal="left"/>
      <protection locked="0"/>
    </xf>
    <xf numFmtId="0" fontId="2" fillId="12" borderId="2" xfId="0" applyFont="1" applyFill="1" applyBorder="1" applyAlignment="1" applyProtection="1">
      <alignment horizontal="left" wrapText="1"/>
      <protection locked="0"/>
    </xf>
    <xf numFmtId="0" fontId="2" fillId="12" borderId="3" xfId="0" applyFont="1" applyFill="1" applyBorder="1" applyAlignment="1" applyProtection="1">
      <alignment horizontal="left" wrapText="1" indent="1"/>
      <protection locked="0"/>
    </xf>
    <xf numFmtId="167" fontId="2" fillId="12" borderId="3" xfId="0" applyNumberFormat="1" applyFont="1" applyFill="1" applyBorder="1" applyAlignment="1" applyProtection="1">
      <alignment horizontal="center"/>
      <protection locked="0"/>
    </xf>
    <xf numFmtId="3" fontId="2" fillId="12" borderId="3" xfId="0" applyNumberFormat="1" applyFont="1" applyFill="1" applyBorder="1" applyAlignment="1" applyProtection="1">
      <alignment horizontal="right"/>
      <protection locked="0"/>
    </xf>
    <xf numFmtId="164" fontId="2" fillId="12" borderId="3" xfId="0" applyNumberFormat="1" applyFont="1" applyFill="1" applyBorder="1" applyAlignment="1" applyProtection="1">
      <alignment horizontal="center"/>
      <protection locked="0"/>
    </xf>
    <xf numFmtId="165" fontId="2" fillId="12" borderId="6" xfId="0" applyNumberFormat="1" applyFont="1" applyFill="1" applyBorder="1" applyAlignment="1" applyProtection="1">
      <alignment horizontal="center"/>
      <protection locked="0"/>
    </xf>
    <xf numFmtId="168" fontId="2" fillId="12" borderId="3" xfId="0" applyNumberFormat="1" applyFont="1" applyFill="1" applyBorder="1" applyAlignment="1" applyProtection="1">
      <alignment horizontal="right"/>
      <protection locked="0"/>
    </xf>
    <xf numFmtId="168" fontId="2" fillId="12" borderId="9" xfId="0" applyNumberFormat="1" applyFont="1" applyFill="1" applyBorder="1" applyAlignment="1" applyProtection="1">
      <alignment horizontal="right"/>
      <protection locked="0"/>
    </xf>
    <xf numFmtId="49" fontId="2" fillId="12" borderId="3" xfId="0" applyNumberFormat="1" applyFont="1" applyFill="1" applyBorder="1" applyAlignment="1" applyProtection="1">
      <alignment horizontal="left"/>
      <protection locked="0"/>
    </xf>
    <xf numFmtId="1" fontId="2" fillId="13" borderId="4" xfId="0" applyNumberFormat="1" applyFont="1" applyFill="1" applyBorder="1" applyAlignment="1" applyProtection="1">
      <alignment horizontal="center"/>
      <protection locked="0"/>
    </xf>
    <xf numFmtId="14" fontId="2" fillId="13" borderId="21" xfId="0" applyNumberFormat="1" applyFont="1" applyFill="1" applyBorder="1" applyAlignment="1" applyProtection="1">
      <alignment horizontal="left"/>
      <protection locked="0"/>
    </xf>
    <xf numFmtId="0" fontId="2" fillId="13" borderId="5" xfId="0" applyFont="1" applyFill="1" applyBorder="1" applyAlignment="1" applyProtection="1">
      <alignment horizontal="left" wrapText="1"/>
      <protection locked="0"/>
    </xf>
    <xf numFmtId="0" fontId="2" fillId="13" borderId="6" xfId="0" applyFont="1" applyFill="1" applyBorder="1" applyAlignment="1" applyProtection="1">
      <alignment horizontal="left" wrapText="1" indent="1"/>
      <protection locked="0"/>
    </xf>
    <xf numFmtId="167" fontId="2" fillId="13" borderId="6" xfId="0" applyNumberFormat="1" applyFont="1" applyFill="1" applyBorder="1" applyAlignment="1" applyProtection="1">
      <alignment horizontal="center"/>
      <protection locked="0"/>
    </xf>
    <xf numFmtId="3" fontId="2" fillId="13" borderId="6" xfId="0" applyNumberFormat="1" applyFont="1" applyFill="1" applyBorder="1" applyAlignment="1" applyProtection="1">
      <alignment horizontal="right"/>
      <protection locked="0"/>
    </xf>
    <xf numFmtId="165" fontId="2" fillId="13" borderId="6" xfId="0" applyNumberFormat="1" applyFont="1" applyFill="1" applyBorder="1" applyAlignment="1" applyProtection="1">
      <alignment horizontal="center"/>
      <protection locked="0"/>
    </xf>
    <xf numFmtId="168" fontId="2" fillId="13" borderId="6" xfId="0" applyNumberFormat="1" applyFont="1" applyFill="1" applyBorder="1" applyAlignment="1" applyProtection="1">
      <alignment horizontal="right"/>
      <protection locked="0"/>
    </xf>
    <xf numFmtId="49" fontId="2" fillId="13" borderId="6" xfId="0" applyNumberFormat="1" applyFont="1" applyFill="1" applyBorder="1" applyAlignment="1" applyProtection="1">
      <alignment horizontal="left"/>
      <protection locked="0"/>
    </xf>
    <xf numFmtId="1" fontId="2" fillId="12" borderId="4" xfId="0" applyNumberFormat="1" applyFont="1" applyFill="1" applyBorder="1" applyAlignment="1" applyProtection="1">
      <alignment horizontal="center"/>
      <protection locked="0"/>
    </xf>
    <xf numFmtId="14" fontId="2" fillId="12" borderId="21" xfId="0" applyNumberFormat="1" applyFont="1" applyFill="1" applyBorder="1" applyAlignment="1" applyProtection="1">
      <alignment horizontal="left"/>
      <protection locked="0"/>
    </xf>
    <xf numFmtId="0" fontId="2" fillId="12" borderId="5" xfId="0" applyFont="1" applyFill="1" applyBorder="1" applyAlignment="1" applyProtection="1">
      <alignment horizontal="left" wrapText="1"/>
      <protection locked="0"/>
    </xf>
    <xf numFmtId="0" fontId="2" fillId="12" borderId="6" xfId="0" applyFont="1" applyFill="1" applyBorder="1" applyAlignment="1" applyProtection="1">
      <alignment horizontal="left" wrapText="1" indent="1"/>
      <protection locked="0"/>
    </xf>
    <xf numFmtId="167" fontId="2" fillId="12" borderId="6" xfId="0" applyNumberFormat="1" applyFont="1" applyFill="1" applyBorder="1" applyAlignment="1" applyProtection="1">
      <alignment horizontal="center"/>
      <protection locked="0"/>
    </xf>
    <xf numFmtId="3" fontId="2" fillId="12" borderId="6" xfId="0" applyNumberFormat="1" applyFont="1" applyFill="1" applyBorder="1" applyAlignment="1" applyProtection="1">
      <alignment horizontal="right"/>
      <protection locked="0"/>
    </xf>
    <xf numFmtId="168" fontId="2" fillId="12" borderId="6" xfId="0" applyNumberFormat="1" applyFont="1" applyFill="1" applyBorder="1" applyAlignment="1" applyProtection="1">
      <alignment horizontal="right"/>
      <protection locked="0"/>
    </xf>
    <xf numFmtId="49" fontId="2" fillId="12" borderId="6" xfId="0" applyNumberFormat="1" applyFont="1" applyFill="1" applyBorder="1" applyAlignment="1" applyProtection="1">
      <alignment horizontal="left"/>
      <protection locked="0"/>
    </xf>
    <xf numFmtId="168" fontId="2" fillId="12" borderId="6" xfId="0" applyNumberFormat="1" applyFont="1" applyFill="1" applyBorder="1" applyAlignment="1" applyProtection="1">
      <alignment horizontal="right" wrapText="1"/>
      <protection locked="0"/>
    </xf>
    <xf numFmtId="1" fontId="2" fillId="13" borderId="7" xfId="0" applyNumberFormat="1" applyFont="1" applyFill="1" applyBorder="1" applyAlignment="1" applyProtection="1">
      <alignment horizontal="center"/>
      <protection locked="0"/>
    </xf>
    <xf numFmtId="14" fontId="2" fillId="13" borderId="22" xfId="0" applyNumberFormat="1" applyFont="1" applyFill="1" applyBorder="1" applyAlignment="1" applyProtection="1">
      <alignment horizontal="left"/>
      <protection locked="0"/>
    </xf>
    <xf numFmtId="0" fontId="2" fillId="13" borderId="8" xfId="0" applyFont="1" applyFill="1" applyBorder="1" applyAlignment="1" applyProtection="1">
      <alignment horizontal="left" wrapText="1"/>
      <protection locked="0"/>
    </xf>
    <xf numFmtId="0" fontId="2" fillId="13" borderId="9" xfId="0" applyFont="1" applyFill="1" applyBorder="1" applyAlignment="1" applyProtection="1">
      <alignment horizontal="left" wrapText="1" indent="1"/>
      <protection locked="0"/>
    </xf>
    <xf numFmtId="167" fontId="2" fillId="13" borderId="9" xfId="0" applyNumberFormat="1" applyFont="1" applyFill="1" applyBorder="1" applyAlignment="1" applyProtection="1">
      <alignment horizontal="center"/>
      <protection locked="0"/>
    </xf>
    <xf numFmtId="3" fontId="2" fillId="13" borderId="9" xfId="0" applyNumberFormat="1" applyFont="1" applyFill="1" applyBorder="1" applyAlignment="1" applyProtection="1">
      <alignment horizontal="right"/>
      <protection locked="0"/>
    </xf>
    <xf numFmtId="168" fontId="2" fillId="13" borderId="9" xfId="0" applyNumberFormat="1" applyFont="1" applyFill="1" applyBorder="1" applyAlignment="1" applyProtection="1">
      <alignment horizontal="right"/>
      <protection locked="0"/>
    </xf>
    <xf numFmtId="49" fontId="2" fillId="13" borderId="9" xfId="0" applyNumberFormat="1" applyFont="1" applyFill="1" applyBorder="1" applyAlignment="1" applyProtection="1">
      <alignment horizontal="left"/>
      <protection locked="0"/>
    </xf>
    <xf numFmtId="1" fontId="2" fillId="12" borderId="7" xfId="0" applyNumberFormat="1" applyFont="1" applyFill="1" applyBorder="1" applyAlignment="1" applyProtection="1">
      <alignment horizontal="center"/>
      <protection locked="0"/>
    </xf>
    <xf numFmtId="14" fontId="2" fillId="12" borderId="22" xfId="0" applyNumberFormat="1" applyFont="1" applyFill="1" applyBorder="1" applyAlignment="1" applyProtection="1">
      <alignment horizontal="left"/>
      <protection locked="0"/>
    </xf>
    <xf numFmtId="0" fontId="2" fillId="12" borderId="8" xfId="0" applyFont="1" applyFill="1" applyBorder="1" applyAlignment="1" applyProtection="1">
      <alignment horizontal="left" wrapText="1"/>
      <protection locked="0"/>
    </xf>
    <xf numFmtId="0" fontId="2" fillId="12" borderId="9" xfId="0" applyFont="1" applyFill="1" applyBorder="1" applyAlignment="1" applyProtection="1">
      <alignment horizontal="left" wrapText="1" indent="1"/>
      <protection locked="0"/>
    </xf>
    <xf numFmtId="167" fontId="2" fillId="12" borderId="9" xfId="0" applyNumberFormat="1" applyFont="1" applyFill="1" applyBorder="1" applyAlignment="1" applyProtection="1">
      <alignment horizontal="center"/>
      <protection locked="0"/>
    </xf>
    <xf numFmtId="3" fontId="2" fillId="12" borderId="9" xfId="0" applyNumberFormat="1" applyFont="1" applyFill="1" applyBorder="1" applyAlignment="1" applyProtection="1">
      <alignment horizontal="right"/>
      <protection locked="0"/>
    </xf>
    <xf numFmtId="49" fontId="2" fillId="12" borderId="9" xfId="0" applyNumberFormat="1" applyFont="1" applyFill="1" applyBorder="1" applyAlignment="1" applyProtection="1">
      <alignment horizontal="left"/>
      <protection locked="0"/>
    </xf>
    <xf numFmtId="0" fontId="2" fillId="13" borderId="9" xfId="0" applyFont="1" applyFill="1" applyBorder="1" applyAlignment="1" applyProtection="1">
      <alignment horizontal="left" wrapText="1"/>
      <protection locked="0"/>
    </xf>
    <xf numFmtId="168" fontId="2" fillId="12" borderId="22" xfId="0" applyNumberFormat="1" applyFont="1" applyFill="1" applyBorder="1" applyAlignment="1" applyProtection="1">
      <alignment horizontal="right"/>
      <protection locked="0"/>
    </xf>
    <xf numFmtId="168" fontId="2" fillId="12" borderId="20" xfId="0" applyNumberFormat="1" applyFont="1" applyFill="1" applyBorder="1" applyAlignment="1" applyProtection="1">
      <alignment horizontal="right"/>
      <protection locked="0"/>
    </xf>
    <xf numFmtId="168" fontId="2" fillId="13" borderId="22" xfId="0" applyNumberFormat="1" applyFont="1" applyFill="1" applyBorder="1" applyAlignment="1" applyProtection="1">
      <alignment horizontal="right"/>
      <protection locked="0"/>
    </xf>
    <xf numFmtId="168" fontId="2" fillId="13" borderId="20" xfId="0" applyNumberFormat="1" applyFont="1" applyFill="1" applyBorder="1" applyAlignment="1" applyProtection="1">
      <alignment horizontal="right"/>
      <protection locked="0"/>
    </xf>
    <xf numFmtId="1" fontId="2" fillId="13" borderId="10" xfId="0" applyNumberFormat="1" applyFont="1" applyFill="1" applyBorder="1" applyAlignment="1" applyProtection="1">
      <alignment horizontal="center"/>
      <protection locked="0"/>
    </xf>
    <xf numFmtId="14" fontId="2" fillId="13" borderId="1" xfId="0" applyNumberFormat="1" applyFont="1" applyFill="1" applyBorder="1" applyAlignment="1" applyProtection="1">
      <alignment horizontal="left"/>
      <protection locked="0"/>
    </xf>
    <xf numFmtId="0" fontId="2" fillId="13" borderId="11" xfId="0" applyFont="1" applyFill="1" applyBorder="1" applyAlignment="1" applyProtection="1">
      <alignment horizontal="left" wrapText="1"/>
      <protection locked="0"/>
    </xf>
    <xf numFmtId="0" fontId="2" fillId="13" borderId="12" xfId="0" applyFont="1" applyFill="1" applyBorder="1" applyAlignment="1" applyProtection="1">
      <alignment horizontal="left" wrapText="1" indent="1"/>
      <protection locked="0"/>
    </xf>
    <xf numFmtId="167" fontId="2" fillId="13" borderId="12" xfId="0" applyNumberFormat="1" applyFont="1" applyFill="1" applyBorder="1" applyAlignment="1" applyProtection="1">
      <alignment horizontal="center"/>
      <protection locked="0"/>
    </xf>
    <xf numFmtId="3" fontId="2" fillId="13" borderId="12" xfId="0" applyNumberFormat="1" applyFont="1" applyFill="1" applyBorder="1" applyAlignment="1" applyProtection="1">
      <alignment horizontal="right"/>
      <protection locked="0"/>
    </xf>
    <xf numFmtId="168" fontId="2" fillId="13" borderId="12" xfId="0" applyNumberFormat="1" applyFont="1" applyFill="1" applyBorder="1" applyAlignment="1" applyProtection="1">
      <alignment horizontal="right"/>
      <protection locked="0"/>
    </xf>
    <xf numFmtId="168" fontId="2" fillId="13" borderId="18" xfId="0" applyNumberFormat="1" applyFont="1" applyFill="1" applyBorder="1" applyAlignment="1" applyProtection="1">
      <alignment horizontal="right"/>
      <protection locked="0"/>
    </xf>
    <xf numFmtId="49" fontId="2" fillId="13" borderId="12" xfId="0" applyNumberFormat="1" applyFont="1" applyFill="1" applyBorder="1" applyAlignment="1" applyProtection="1">
      <alignment horizontal="left"/>
      <protection locked="0"/>
    </xf>
    <xf numFmtId="165" fontId="2" fillId="0" borderId="15" xfId="0" applyNumberFormat="1" applyFont="1" applyBorder="1" applyAlignment="1" applyProtection="1">
      <alignment horizontal="center"/>
      <protection locked="0"/>
    </xf>
    <xf numFmtId="165" fontId="2" fillId="12" borderId="6" xfId="0" applyNumberFormat="1" applyFont="1" applyFill="1" applyBorder="1" applyAlignment="1" applyProtection="1">
      <alignment horizontal="center"/>
    </xf>
    <xf numFmtId="165" fontId="2" fillId="13" borderId="6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7" fontId="1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167" fontId="10" fillId="0" borderId="40" xfId="0" applyNumberFormat="1" applyFont="1" applyBorder="1" applyAlignment="1">
      <alignment horizontal="center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170" fontId="16" fillId="0" borderId="43" xfId="0" applyNumberFormat="1" applyFont="1" applyBorder="1"/>
    <xf numFmtId="0" fontId="16" fillId="0" borderId="0" xfId="0" applyFont="1" applyAlignment="1">
      <alignment horizontal="left"/>
    </xf>
    <xf numFmtId="0" fontId="16" fillId="0" borderId="44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0" xfId="0" applyFont="1"/>
    <xf numFmtId="0" fontId="19" fillId="0" borderId="0" xfId="0" applyFont="1" applyBorder="1" applyAlignment="1">
      <alignment horizontal="left"/>
    </xf>
    <xf numFmtId="0" fontId="0" fillId="18" borderId="0" xfId="0" applyFill="1"/>
    <xf numFmtId="0" fontId="0" fillId="0" borderId="26" xfId="0" applyBorder="1" applyProtection="1"/>
    <xf numFmtId="0" fontId="1" fillId="0" borderId="27" xfId="0" applyFont="1" applyBorder="1" applyProtection="1"/>
    <xf numFmtId="0" fontId="12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wrapText="1"/>
    </xf>
    <xf numFmtId="0" fontId="14" fillId="0" borderId="42" xfId="0" applyFont="1" applyBorder="1" applyAlignment="1" applyProtection="1">
      <alignment horizontal="right" vertical="center"/>
    </xf>
    <xf numFmtId="0" fontId="1" fillId="0" borderId="53" xfId="0" applyFont="1" applyBorder="1" applyAlignment="1" applyProtection="1">
      <alignment horizontal="center"/>
    </xf>
    <xf numFmtId="168" fontId="1" fillId="0" borderId="53" xfId="0" applyNumberFormat="1" applyFont="1" applyBorder="1" applyAlignment="1" applyProtection="1">
      <alignment horizontal="center"/>
    </xf>
    <xf numFmtId="0" fontId="0" fillId="0" borderId="23" xfId="0" applyBorder="1" applyProtection="1"/>
    <xf numFmtId="0" fontId="1" fillId="17" borderId="42" xfId="0" applyFont="1" applyFill="1" applyBorder="1" applyAlignment="1" applyProtection="1">
      <alignment horizontal="right"/>
    </xf>
    <xf numFmtId="0" fontId="0" fillId="17" borderId="42" xfId="0" applyFill="1" applyBorder="1" applyProtection="1"/>
    <xf numFmtId="168" fontId="0" fillId="17" borderId="42" xfId="0" applyNumberFormat="1" applyFill="1" applyBorder="1" applyProtection="1"/>
    <xf numFmtId="0" fontId="1" fillId="0" borderId="42" xfId="0" applyFont="1" applyBorder="1" applyAlignment="1" applyProtection="1">
      <alignment horizontal="right"/>
    </xf>
    <xf numFmtId="0" fontId="0" fillId="13" borderId="42" xfId="0" applyFill="1" applyBorder="1" applyProtection="1"/>
    <xf numFmtId="168" fontId="0" fillId="13" borderId="42" xfId="0" applyNumberFormat="1" applyFill="1" applyBorder="1" applyProtection="1"/>
    <xf numFmtId="0" fontId="20" fillId="18" borderId="42" xfId="0" applyFont="1" applyFill="1" applyBorder="1" applyAlignment="1" applyProtection="1">
      <alignment horizontal="right"/>
    </xf>
    <xf numFmtId="0" fontId="20" fillId="18" borderId="42" xfId="0" applyFont="1" applyFill="1" applyBorder="1" applyProtection="1"/>
    <xf numFmtId="168" fontId="20" fillId="18" borderId="42" xfId="0" applyNumberFormat="1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28" xfId="0" applyFont="1" applyBorder="1" applyAlignment="1" applyProtection="1">
      <alignment horizontal="center"/>
    </xf>
    <xf numFmtId="0" fontId="20" fillId="0" borderId="47" xfId="0" applyFont="1" applyBorder="1" applyAlignment="1" applyProtection="1">
      <alignment horizontal="right"/>
    </xf>
    <xf numFmtId="0" fontId="20" fillId="0" borderId="47" xfId="0" applyFont="1" applyBorder="1" applyAlignment="1" applyProtection="1">
      <alignment horizontal="center"/>
    </xf>
    <xf numFmtId="0" fontId="20" fillId="0" borderId="47" xfId="0" applyFont="1" applyBorder="1" applyProtection="1"/>
    <xf numFmtId="168" fontId="0" fillId="0" borderId="54" xfId="0" applyNumberFormat="1" applyBorder="1" applyProtection="1"/>
    <xf numFmtId="168" fontId="0" fillId="11" borderId="47" xfId="0" applyNumberFormat="1" applyFill="1" applyBorder="1" applyProtection="1"/>
    <xf numFmtId="10" fontId="1" fillId="0" borderId="0" xfId="0" applyNumberFormat="1" applyFont="1" applyProtection="1"/>
    <xf numFmtId="10" fontId="0" fillId="0" borderId="0" xfId="0" applyNumberFormat="1" applyProtection="1"/>
    <xf numFmtId="0" fontId="1" fillId="0" borderId="39" xfId="0" applyFont="1" applyBorder="1" applyAlignment="1" applyProtection="1">
      <alignment horizontal="right"/>
    </xf>
    <xf numFmtId="168" fontId="0" fillId="0" borderId="39" xfId="0" applyNumberFormat="1" applyBorder="1" applyProtection="1"/>
    <xf numFmtId="168" fontId="0" fillId="0" borderId="42" xfId="0" applyNumberFormat="1" applyBorder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7" fontId="2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left"/>
    </xf>
    <xf numFmtId="167" fontId="2" fillId="0" borderId="40" xfId="0" applyNumberFormat="1" applyFont="1" applyBorder="1" applyAlignment="1" applyProtection="1">
      <alignment horizontal="center"/>
    </xf>
    <xf numFmtId="168" fontId="0" fillId="0" borderId="23" xfId="0" applyNumberFormat="1" applyBorder="1" applyProtection="1"/>
    <xf numFmtId="0" fontId="0" fillId="0" borderId="41" xfId="0" applyBorder="1" applyAlignment="1" applyProtection="1">
      <alignment horizontal="left"/>
    </xf>
    <xf numFmtId="0" fontId="1" fillId="0" borderId="42" xfId="0" applyFont="1" applyBorder="1" applyAlignment="1" applyProtection="1">
      <alignment horizontal="left"/>
    </xf>
    <xf numFmtId="170" fontId="0" fillId="0" borderId="43" xfId="0" applyNumberFormat="1" applyBorder="1" applyProtection="1"/>
    <xf numFmtId="3" fontId="0" fillId="0" borderId="23" xfId="0" applyNumberFormat="1" applyBorder="1" applyProtection="1"/>
    <xf numFmtId="0" fontId="0" fillId="0" borderId="42" xfId="0" applyBorder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16" fillId="12" borderId="45" xfId="0" applyFont="1" applyFill="1" applyBorder="1" applyAlignment="1" applyProtection="1">
      <alignment horizontal="left"/>
    </xf>
    <xf numFmtId="170" fontId="16" fillId="12" borderId="46" xfId="0" applyNumberFormat="1" applyFont="1" applyFill="1" applyBorder="1" applyProtection="1"/>
    <xf numFmtId="0" fontId="0" fillId="0" borderId="47" xfId="0" applyBorder="1" applyAlignment="1" applyProtection="1">
      <alignment horizontal="left"/>
    </xf>
    <xf numFmtId="0" fontId="16" fillId="15" borderId="47" xfId="0" applyFont="1" applyFill="1" applyBorder="1" applyAlignment="1" applyProtection="1">
      <alignment horizontal="left"/>
    </xf>
    <xf numFmtId="0" fontId="16" fillId="10" borderId="47" xfId="0" applyFont="1" applyFill="1" applyBorder="1" applyAlignment="1" applyProtection="1">
      <alignment horizontal="left"/>
    </xf>
    <xf numFmtId="0" fontId="16" fillId="16" borderId="47" xfId="0" applyFont="1" applyFill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0" fillId="19" borderId="0" xfId="0" applyFill="1" applyProtection="1">
      <protection locked="0"/>
    </xf>
    <xf numFmtId="0" fontId="0" fillId="19" borderId="0" xfId="0" applyFill="1" applyProtection="1"/>
    <xf numFmtId="0" fontId="5" fillId="19" borderId="23" xfId="0" applyFont="1" applyFill="1" applyBorder="1" applyProtection="1">
      <protection locked="0"/>
    </xf>
    <xf numFmtId="0" fontId="5" fillId="19" borderId="23" xfId="0" applyFont="1" applyFill="1" applyBorder="1" applyAlignment="1" applyProtection="1">
      <alignment horizontal="left"/>
      <protection locked="0"/>
    </xf>
    <xf numFmtId="0" fontId="1" fillId="19" borderId="23" xfId="0" applyFont="1" applyFill="1" applyBorder="1" applyProtection="1">
      <protection locked="0"/>
    </xf>
    <xf numFmtId="0" fontId="6" fillId="19" borderId="23" xfId="0" applyFont="1" applyFill="1" applyBorder="1" applyProtection="1">
      <protection locked="0"/>
    </xf>
    <xf numFmtId="0" fontId="0" fillId="19" borderId="23" xfId="0" applyFill="1" applyBorder="1" applyAlignment="1" applyProtection="1">
      <alignment horizontal="center"/>
      <protection locked="0"/>
    </xf>
    <xf numFmtId="0" fontId="0" fillId="19" borderId="23" xfId="0" applyFill="1" applyBorder="1" applyProtection="1"/>
    <xf numFmtId="0" fontId="0" fillId="0" borderId="23" xfId="0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left" vertical="top"/>
    </xf>
    <xf numFmtId="166" fontId="0" fillId="0" borderId="26" xfId="0" applyNumberFormat="1" applyFill="1" applyBorder="1" applyProtection="1"/>
    <xf numFmtId="0" fontId="0" fillId="0" borderId="26" xfId="0" applyFill="1" applyBorder="1" applyProtection="1"/>
    <xf numFmtId="166" fontId="0" fillId="0" borderId="23" xfId="0" applyNumberFormat="1" applyFill="1" applyBorder="1" applyProtection="1"/>
    <xf numFmtId="0" fontId="0" fillId="0" borderId="23" xfId="0" applyFill="1" applyBorder="1" applyProtection="1"/>
    <xf numFmtId="166" fontId="0" fillId="0" borderId="27" xfId="0" applyNumberFormat="1" applyFill="1" applyBorder="1" applyProtection="1"/>
    <xf numFmtId="0" fontId="0" fillId="0" borderId="27" xfId="0" applyFill="1" applyBorder="1" applyProtection="1"/>
    <xf numFmtId="0" fontId="3" fillId="0" borderId="0" xfId="0" applyFont="1" applyAlignment="1" applyProtection="1">
      <alignment horizontal="left" vertical="top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4" fontId="2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11" borderId="4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0" fillId="10" borderId="4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11" borderId="47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12" borderId="0" xfId="0" applyFont="1" applyFill="1" applyProtection="1">
      <protection hidden="1"/>
    </xf>
    <xf numFmtId="0" fontId="0" fillId="12" borderId="0" xfId="0" applyFill="1" applyProtection="1">
      <protection hidden="1"/>
    </xf>
    <xf numFmtId="0" fontId="1" fillId="12" borderId="0" xfId="0" applyFont="1" applyFill="1" applyProtection="1">
      <protection hidden="1"/>
    </xf>
    <xf numFmtId="0" fontId="1" fillId="12" borderId="0" xfId="0" applyFont="1" applyFill="1" applyAlignment="1" applyProtection="1">
      <alignment horizontal="right"/>
      <protection hidden="1"/>
    </xf>
    <xf numFmtId="168" fontId="0" fillId="12" borderId="0" xfId="0" applyNumberFormat="1" applyFill="1" applyProtection="1">
      <protection hidden="1"/>
    </xf>
    <xf numFmtId="168" fontId="0" fillId="12" borderId="0" xfId="0" applyNumberFormat="1" applyFill="1" applyAlignment="1" applyProtection="1">
      <alignment horizontal="right"/>
      <protection hidden="1"/>
    </xf>
    <xf numFmtId="44" fontId="0" fillId="12" borderId="0" xfId="0" applyNumberFormat="1" applyFill="1" applyProtection="1">
      <protection hidden="1"/>
    </xf>
    <xf numFmtId="0" fontId="2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1" fillId="13" borderId="0" xfId="0" applyFont="1" applyFill="1" applyProtection="1">
      <protection hidden="1"/>
    </xf>
    <xf numFmtId="0" fontId="1" fillId="13" borderId="0" xfId="0" applyFont="1" applyFill="1" applyAlignment="1" applyProtection="1">
      <alignment horizontal="right"/>
      <protection hidden="1"/>
    </xf>
    <xf numFmtId="168" fontId="0" fillId="13" borderId="0" xfId="0" applyNumberFormat="1" applyFill="1" applyProtection="1">
      <protection hidden="1"/>
    </xf>
    <xf numFmtId="168" fontId="0" fillId="13" borderId="0" xfId="0" applyNumberFormat="1" applyFill="1" applyAlignment="1" applyProtection="1">
      <alignment horizontal="right"/>
      <protection hidden="1"/>
    </xf>
    <xf numFmtId="44" fontId="0" fillId="13" borderId="0" xfId="0" applyNumberFormat="1" applyFill="1" applyProtection="1">
      <protection hidden="1"/>
    </xf>
    <xf numFmtId="0" fontId="1" fillId="14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18" borderId="0" xfId="0" applyFill="1" applyProtection="1">
      <protection hidden="1"/>
    </xf>
    <xf numFmtId="0" fontId="1" fillId="14" borderId="0" xfId="0" applyFont="1" applyFill="1" applyAlignment="1" applyProtection="1">
      <alignment horizontal="right"/>
      <protection hidden="1"/>
    </xf>
    <xf numFmtId="168" fontId="0" fillId="14" borderId="0" xfId="0" applyNumberFormat="1" applyFill="1" applyProtection="1">
      <protection hidden="1"/>
    </xf>
    <xf numFmtId="0" fontId="1" fillId="19" borderId="0" xfId="0" applyFont="1" applyFill="1" applyProtection="1">
      <protection locked="0"/>
    </xf>
    <xf numFmtId="0" fontId="21" fillId="0" borderId="0" xfId="0" applyFont="1" applyAlignment="1" applyProtection="1">
      <alignment horizontal="center"/>
    </xf>
    <xf numFmtId="0" fontId="6" fillId="19" borderId="23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0" fontId="16" fillId="20" borderId="55" xfId="0" applyFont="1" applyFill="1" applyBorder="1" applyAlignment="1" applyProtection="1">
      <alignment vertical="top" wrapText="1"/>
    </xf>
    <xf numFmtId="0" fontId="16" fillId="20" borderId="56" xfId="0" applyFont="1" applyFill="1" applyBorder="1" applyAlignment="1" applyProtection="1">
      <alignment vertical="top" wrapText="1"/>
    </xf>
    <xf numFmtId="0" fontId="16" fillId="20" borderId="57" xfId="0" applyFont="1" applyFill="1" applyBorder="1" applyAlignment="1" applyProtection="1">
      <alignment vertical="top" wrapText="1"/>
    </xf>
    <xf numFmtId="0" fontId="16" fillId="20" borderId="58" xfId="0" applyFont="1" applyFill="1" applyBorder="1" applyAlignment="1" applyProtection="1">
      <alignment vertical="top" wrapText="1"/>
    </xf>
    <xf numFmtId="0" fontId="16" fillId="20" borderId="0" xfId="0" applyFont="1" applyFill="1" applyBorder="1" applyAlignment="1" applyProtection="1">
      <alignment vertical="top" wrapText="1"/>
    </xf>
    <xf numFmtId="0" fontId="16" fillId="20" borderId="59" xfId="0" applyFont="1" applyFill="1" applyBorder="1" applyAlignment="1" applyProtection="1">
      <alignment vertical="top" wrapText="1"/>
    </xf>
    <xf numFmtId="0" fontId="16" fillId="20" borderId="60" xfId="0" applyFont="1" applyFill="1" applyBorder="1" applyAlignment="1" applyProtection="1">
      <alignment vertical="top" wrapText="1"/>
    </xf>
    <xf numFmtId="0" fontId="16" fillId="20" borderId="61" xfId="0" applyFont="1" applyFill="1" applyBorder="1" applyAlignment="1" applyProtection="1">
      <alignment vertical="top" wrapText="1"/>
    </xf>
    <xf numFmtId="0" fontId="16" fillId="20" borderId="62" xfId="0" applyFont="1" applyFill="1" applyBorder="1" applyAlignment="1" applyProtection="1">
      <alignment vertical="top" wrapText="1"/>
    </xf>
    <xf numFmtId="0" fontId="13" fillId="0" borderId="2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4" fillId="19" borderId="48" xfId="0" applyFont="1" applyFill="1" applyBorder="1" applyAlignment="1" applyProtection="1">
      <protection locked="0"/>
    </xf>
    <xf numFmtId="0" fontId="4" fillId="19" borderId="49" xfId="0" applyFont="1" applyFill="1" applyBorder="1" applyAlignment="1" applyProtection="1">
      <protection locked="0"/>
    </xf>
    <xf numFmtId="0" fontId="0" fillId="19" borderId="50" xfId="0" applyFill="1" applyBorder="1" applyAlignment="1" applyProtection="1">
      <protection locked="0"/>
    </xf>
    <xf numFmtId="0" fontId="13" fillId="20" borderId="63" xfId="0" applyFont="1" applyFill="1" applyBorder="1" applyAlignment="1" applyProtection="1">
      <alignment vertical="center" wrapText="1"/>
    </xf>
    <xf numFmtId="0" fontId="13" fillId="20" borderId="64" xfId="0" applyFont="1" applyFill="1" applyBorder="1" applyAlignment="1" applyProtection="1">
      <alignment vertical="center" wrapText="1"/>
    </xf>
    <xf numFmtId="0" fontId="13" fillId="20" borderId="65" xfId="0" applyFont="1" applyFill="1" applyBorder="1" applyAlignment="1" applyProtection="1">
      <alignment vertical="center" wrapText="1"/>
    </xf>
    <xf numFmtId="0" fontId="13" fillId="20" borderId="66" xfId="0" applyFont="1" applyFill="1" applyBorder="1" applyAlignment="1" applyProtection="1">
      <alignment vertical="center" wrapText="1"/>
    </xf>
    <xf numFmtId="0" fontId="13" fillId="20" borderId="0" xfId="0" applyFont="1" applyFill="1" applyBorder="1" applyAlignment="1" applyProtection="1">
      <alignment vertical="center" wrapText="1"/>
    </xf>
    <xf numFmtId="0" fontId="13" fillId="20" borderId="67" xfId="0" applyFont="1" applyFill="1" applyBorder="1" applyAlignment="1" applyProtection="1">
      <alignment vertical="center" wrapText="1"/>
    </xf>
    <xf numFmtId="0" fontId="13" fillId="20" borderId="68" xfId="0" applyFont="1" applyFill="1" applyBorder="1" applyAlignment="1" applyProtection="1">
      <alignment vertical="center" wrapText="1"/>
    </xf>
    <xf numFmtId="0" fontId="13" fillId="20" borderId="69" xfId="0" applyFont="1" applyFill="1" applyBorder="1" applyAlignment="1" applyProtection="1">
      <alignment vertical="center" wrapText="1"/>
    </xf>
    <xf numFmtId="0" fontId="13" fillId="20" borderId="70" xfId="0" applyFont="1" applyFill="1" applyBorder="1" applyAlignment="1" applyProtection="1">
      <alignment vertical="center" wrapText="1"/>
    </xf>
    <xf numFmtId="0" fontId="20" fillId="0" borderId="28" xfId="0" applyFont="1" applyBorder="1" applyAlignment="1" applyProtection="1">
      <alignment horizontal="center"/>
    </xf>
    <xf numFmtId="0" fontId="20" fillId="0" borderId="29" xfId="0" applyFont="1" applyBorder="1" applyAlignment="1" applyProtection="1">
      <alignment horizontal="center"/>
    </xf>
    <xf numFmtId="0" fontId="20" fillId="0" borderId="30" xfId="0" applyFont="1" applyBorder="1" applyAlignment="1" applyProtection="1">
      <alignment horizontal="center"/>
    </xf>
    <xf numFmtId="0" fontId="13" fillId="0" borderId="28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0" borderId="23" xfId="0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5" fillId="0" borderId="24" xfId="0" applyFont="1" applyBorder="1" applyProtection="1"/>
    <xf numFmtId="0" fontId="5" fillId="0" borderId="25" xfId="0" applyFont="1" applyBorder="1" applyProtection="1"/>
    <xf numFmtId="0" fontId="1" fillId="0" borderId="24" xfId="0" applyFont="1" applyBorder="1" applyProtection="1"/>
    <xf numFmtId="0" fontId="1" fillId="0" borderId="25" xfId="0" applyFont="1" applyBorder="1" applyProtection="1"/>
    <xf numFmtId="0" fontId="0" fillId="0" borderId="0" xfId="0" applyAlignment="1" applyProtection="1">
      <alignment horizontal="right"/>
    </xf>
    <xf numFmtId="0" fontId="15" fillId="9" borderId="34" xfId="0" applyFont="1" applyFill="1" applyBorder="1" applyAlignment="1" applyProtection="1">
      <alignment horizontal="center"/>
    </xf>
    <xf numFmtId="0" fontId="15" fillId="9" borderId="51" xfId="0" applyFont="1" applyFill="1" applyBorder="1" applyAlignment="1" applyProtection="1">
      <alignment horizontal="center"/>
    </xf>
    <xf numFmtId="0" fontId="15" fillId="9" borderId="35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left"/>
    </xf>
    <xf numFmtId="0" fontId="1" fillId="11" borderId="28" xfId="0" applyFont="1" applyFill="1" applyBorder="1" applyAlignment="1" applyProtection="1">
      <alignment horizontal="center" vertical="center"/>
      <protection hidden="1"/>
    </xf>
    <xf numFmtId="0" fontId="0" fillId="11" borderId="29" xfId="0" applyFill="1" applyBorder="1" applyAlignment="1" applyProtection="1">
      <alignment horizontal="center" vertical="center"/>
      <protection hidden="1"/>
    </xf>
    <xf numFmtId="0" fontId="0" fillId="11" borderId="30" xfId="0" applyFill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7" fillId="9" borderId="32" xfId="0" applyFont="1" applyFill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horizontal="center"/>
    </xf>
    <xf numFmtId="0" fontId="7" fillId="7" borderId="32" xfId="0" applyFont="1" applyFill="1" applyBorder="1" applyAlignment="1" applyProtection="1">
      <alignment horizontal="center" vertical="center"/>
    </xf>
    <xf numFmtId="167" fontId="7" fillId="7" borderId="32" xfId="0" applyNumberFormat="1" applyFont="1" applyFill="1" applyBorder="1" applyAlignment="1" applyProtection="1">
      <alignment horizontal="center" vertical="center"/>
    </xf>
    <xf numFmtId="3" fontId="7" fillId="7" borderId="32" xfId="0" applyNumberFormat="1" applyFont="1" applyFill="1" applyBorder="1" applyAlignment="1" applyProtection="1">
      <alignment horizontal="center" vertical="center"/>
    </xf>
    <xf numFmtId="0" fontId="1" fillId="10" borderId="28" xfId="0" applyFont="1" applyFill="1" applyBorder="1" applyAlignment="1" applyProtection="1">
      <alignment horizontal="center" vertical="center" wrapText="1"/>
      <protection hidden="1"/>
    </xf>
    <xf numFmtId="0" fontId="1" fillId="10" borderId="29" xfId="0" applyFont="1" applyFill="1" applyBorder="1" applyAlignment="1" applyProtection="1">
      <alignment horizontal="center" vertical="center" wrapText="1"/>
      <protection hidden="1"/>
    </xf>
    <xf numFmtId="0" fontId="1" fillId="10" borderId="30" xfId="0" applyFont="1" applyFill="1" applyBorder="1" applyAlignment="1" applyProtection="1">
      <alignment horizontal="center" vertical="center" wrapText="1"/>
      <protection hidden="1"/>
    </xf>
    <xf numFmtId="0" fontId="7" fillId="9" borderId="34" xfId="0" applyFont="1" applyFill="1" applyBorder="1" applyAlignment="1" applyProtection="1">
      <alignment horizontal="center" vertical="center"/>
    </xf>
    <xf numFmtId="0" fontId="7" fillId="9" borderId="3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0" fillId="0" borderId="25" xfId="0" applyBorder="1" applyProtection="1"/>
    <xf numFmtId="0" fontId="7" fillId="4" borderId="32" xfId="0" applyFont="1" applyFill="1" applyBorder="1" applyAlignment="1" applyProtection="1">
      <alignment horizontal="center" vertical="center"/>
    </xf>
    <xf numFmtId="0" fontId="7" fillId="4" borderId="32" xfId="0" applyFont="1" applyFill="1" applyBorder="1" applyAlignment="1" applyProtection="1">
      <alignment horizontal="center" vertical="center" wrapText="1"/>
    </xf>
    <xf numFmtId="49" fontId="7" fillId="4" borderId="32" xfId="0" applyNumberFormat="1" applyFont="1" applyFill="1" applyBorder="1" applyAlignment="1" applyProtection="1">
      <alignment horizontal="center" vertical="center" wrapText="1"/>
    </xf>
    <xf numFmtId="0" fontId="7" fillId="9" borderId="36" xfId="0" applyFont="1" applyFill="1" applyBorder="1" applyAlignment="1" applyProtection="1">
      <alignment horizontal="center" vertical="center" wrapText="1"/>
    </xf>
    <xf numFmtId="0" fontId="7" fillId="9" borderId="37" xfId="0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 applyProtection="1">
      <alignment horizontal="center" vertical="center"/>
    </xf>
    <xf numFmtId="0" fontId="1" fillId="10" borderId="28" xfId="0" applyFont="1" applyFill="1" applyBorder="1" applyAlignment="1" applyProtection="1">
      <alignment horizontal="center" vertical="center" wrapText="1"/>
    </xf>
    <xf numFmtId="0" fontId="1" fillId="10" borderId="29" xfId="0" applyFont="1" applyFill="1" applyBorder="1" applyAlignment="1" applyProtection="1">
      <alignment horizontal="center" vertical="center" wrapText="1"/>
    </xf>
    <xf numFmtId="0" fontId="1" fillId="10" borderId="30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11" borderId="28" xfId="0" applyFont="1" applyFill="1" applyBorder="1" applyAlignment="1" applyProtection="1">
      <alignment horizontal="center" vertical="center"/>
    </xf>
    <xf numFmtId="0" fontId="0" fillId="11" borderId="29" xfId="0" applyFill="1" applyBorder="1" applyAlignment="1" applyProtection="1">
      <alignment horizontal="center" vertical="center"/>
    </xf>
    <xf numFmtId="0" fontId="0" fillId="11" borderId="30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29556</xdr:rowOff>
    </xdr:from>
    <xdr:to>
      <xdr:col>0</xdr:col>
      <xdr:colOff>904875</xdr:colOff>
      <xdr:row>1</xdr:row>
      <xdr:rowOff>886272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481"/>
          <a:ext cx="904875" cy="85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tabSelected="1" zoomScale="85" zoomScaleNormal="85" workbookViewId="0">
      <selection activeCell="C5" sqref="C5:E5"/>
    </sheetView>
  </sheetViews>
  <sheetFormatPr baseColWidth="10" defaultColWidth="11.42578125" defaultRowHeight="12.75" x14ac:dyDescent="0.2"/>
  <cols>
    <col min="1" max="1" width="13.7109375" style="71" customWidth="1"/>
    <col min="2" max="2" width="15.28515625" style="71" customWidth="1"/>
    <col min="3" max="3" width="11.42578125" style="71"/>
    <col min="4" max="4" width="16.28515625" style="71" customWidth="1"/>
    <col min="5" max="5" width="19.7109375" style="71" customWidth="1"/>
    <col min="6" max="6" width="14.140625" style="71" customWidth="1"/>
    <col min="7" max="10" width="11.42578125" style="71"/>
    <col min="11" max="11" width="17.28515625" style="240" customWidth="1"/>
    <col min="12" max="12" width="31.5703125" style="71" customWidth="1"/>
    <col min="13" max="13" width="20" style="71" customWidth="1"/>
    <col min="14" max="20" width="11.42578125" style="71"/>
    <col min="21" max="22" width="0" style="71" hidden="1" customWidth="1"/>
    <col min="23" max="16384" width="11.42578125" style="71"/>
  </cols>
  <sheetData>
    <row r="2" spans="1:22" s="239" customFormat="1" ht="85.5" customHeight="1" thickBot="1" x14ac:dyDescent="0.25">
      <c r="A2" s="321" t="s">
        <v>162</v>
      </c>
      <c r="B2" s="278" t="s">
        <v>0</v>
      </c>
      <c r="C2" s="278"/>
      <c r="D2" s="278"/>
      <c r="E2" s="278" t="s">
        <v>50</v>
      </c>
      <c r="F2" s="271">
        <v>2020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3.5" customHeight="1" thickTop="1" x14ac:dyDescent="0.2">
      <c r="J3" s="324" t="s">
        <v>157</v>
      </c>
      <c r="K3" s="325"/>
      <c r="L3" s="326"/>
    </row>
    <row r="4" spans="1:22" ht="16.5" customHeight="1" thickBot="1" x14ac:dyDescent="0.25">
      <c r="A4" s="73" t="s">
        <v>9</v>
      </c>
      <c r="B4" s="74"/>
      <c r="C4" s="75"/>
      <c r="D4" s="76"/>
      <c r="J4" s="327"/>
      <c r="K4" s="328"/>
      <c r="L4" s="329"/>
    </row>
    <row r="5" spans="1:22" ht="15.75" thickBot="1" x14ac:dyDescent="0.25">
      <c r="A5" s="334" t="s">
        <v>10</v>
      </c>
      <c r="B5" s="334"/>
      <c r="C5" s="335"/>
      <c r="D5" s="336"/>
      <c r="E5" s="337"/>
      <c r="J5" s="327"/>
      <c r="K5" s="328"/>
      <c r="L5" s="329"/>
      <c r="V5" s="71" t="s">
        <v>95</v>
      </c>
    </row>
    <row r="6" spans="1:22" ht="18.75" customHeight="1" thickBot="1" x14ac:dyDescent="0.25">
      <c r="A6" s="334" t="s">
        <v>2</v>
      </c>
      <c r="B6" s="334"/>
      <c r="C6" s="335"/>
      <c r="D6" s="336"/>
      <c r="E6" s="337"/>
      <c r="J6" s="330"/>
      <c r="K6" s="331"/>
      <c r="L6" s="332"/>
      <c r="V6" s="71" t="s">
        <v>96</v>
      </c>
    </row>
    <row r="7" spans="1:22" ht="15.75" thickBot="1" x14ac:dyDescent="0.25">
      <c r="A7" s="334" t="s">
        <v>1</v>
      </c>
      <c r="B7" s="334"/>
      <c r="C7" s="335"/>
      <c r="D7" s="336"/>
      <c r="E7" s="337"/>
    </row>
    <row r="8" spans="1:22" ht="15.75" thickBot="1" x14ac:dyDescent="0.25">
      <c r="A8" s="334" t="s">
        <v>3</v>
      </c>
      <c r="B8" s="334"/>
      <c r="C8" s="335"/>
      <c r="D8" s="336"/>
      <c r="E8" s="337"/>
    </row>
    <row r="10" spans="1:22" ht="15" x14ac:dyDescent="0.2">
      <c r="A10" s="334" t="s">
        <v>94</v>
      </c>
      <c r="B10" s="334"/>
      <c r="C10" s="262" t="s">
        <v>96</v>
      </c>
      <c r="E10" s="72" t="s">
        <v>155</v>
      </c>
      <c r="F10" s="263"/>
    </row>
    <row r="11" spans="1:22" ht="15" x14ac:dyDescent="0.2">
      <c r="A11" s="334" t="s">
        <v>163</v>
      </c>
      <c r="B11" s="334"/>
      <c r="C11" s="320" t="s">
        <v>96</v>
      </c>
    </row>
    <row r="12" spans="1:22" ht="15.75" x14ac:dyDescent="0.25">
      <c r="K12" s="323" t="s">
        <v>154</v>
      </c>
      <c r="L12" s="323"/>
      <c r="M12" s="323"/>
    </row>
    <row r="13" spans="1:22" ht="16.5" thickBot="1" x14ac:dyDescent="0.3">
      <c r="B13" s="217"/>
      <c r="C13" s="333" t="s">
        <v>153</v>
      </c>
      <c r="D13" s="333"/>
      <c r="E13" s="333"/>
      <c r="F13" s="333"/>
      <c r="I13" s="74"/>
      <c r="J13" s="241"/>
      <c r="K13" s="242"/>
      <c r="L13" s="242"/>
      <c r="M13" s="243"/>
    </row>
    <row r="14" spans="1:22" ht="14.25" thickTop="1" thickBot="1" x14ac:dyDescent="0.25">
      <c r="B14" s="217"/>
      <c r="C14" s="217" t="s">
        <v>120</v>
      </c>
      <c r="D14" s="91" t="s">
        <v>99</v>
      </c>
      <c r="E14" s="91" t="s">
        <v>119</v>
      </c>
      <c r="F14" s="91" t="s">
        <v>114</v>
      </c>
      <c r="J14" s="244"/>
      <c r="K14" s="245" t="s">
        <v>98</v>
      </c>
      <c r="L14" s="246" t="s">
        <v>99</v>
      </c>
      <c r="M14" s="247" t="s">
        <v>68</v>
      </c>
    </row>
    <row r="15" spans="1:22" ht="13.5" thickBot="1" x14ac:dyDescent="0.25">
      <c r="B15" s="91" t="s">
        <v>51</v>
      </c>
      <c r="C15" s="217">
        <f>Janvier!G74</f>
        <v>0</v>
      </c>
      <c r="D15" s="248">
        <f>Janvier!$F$90</f>
        <v>0</v>
      </c>
      <c r="E15" s="248">
        <f>Janvier!F91</f>
        <v>0</v>
      </c>
      <c r="F15" s="248">
        <f>Janvier!F92</f>
        <v>0</v>
      </c>
      <c r="J15" s="244"/>
      <c r="K15" s="249">
        <v>6251</v>
      </c>
      <c r="L15" s="250" t="s">
        <v>139</v>
      </c>
      <c r="M15" s="251">
        <f>Janvier!F78+Février!F78+Mars!F78+Avril!F78+Mai!F78+Juin!F78+Juillet!F78+Août!F78+Septembre!F78+Octobre!F78+Novembre!F78+Décembre!F78</f>
        <v>0</v>
      </c>
    </row>
    <row r="16" spans="1:22" ht="13.5" thickBot="1" x14ac:dyDescent="0.25">
      <c r="B16" s="91" t="s">
        <v>52</v>
      </c>
      <c r="C16" s="252">
        <f>Février!G75</f>
        <v>0</v>
      </c>
      <c r="D16" s="248">
        <f>Février!F90</f>
        <v>0</v>
      </c>
      <c r="E16" s="248">
        <f>Février!F91</f>
        <v>0</v>
      </c>
      <c r="F16" s="248">
        <f>Février!F92</f>
        <v>0</v>
      </c>
      <c r="J16" s="240"/>
      <c r="K16" s="249">
        <v>6251</v>
      </c>
      <c r="L16" s="250" t="s">
        <v>125</v>
      </c>
      <c r="M16" s="251">
        <f>Janvier!F79+Février!F79+Mars!F79+Avril!F79+Mai!F79+Juin!F79+Juillet!F79+Août!F79+Septembre!F79+Octobre!F79+Novembre!F79+Décembre!F79</f>
        <v>0</v>
      </c>
    </row>
    <row r="17" spans="2:13" ht="13.5" thickBot="1" x14ac:dyDescent="0.25">
      <c r="B17" s="91" t="s">
        <v>53</v>
      </c>
      <c r="C17" s="252">
        <f>Mars!G76</f>
        <v>0</v>
      </c>
      <c r="D17" s="248">
        <f>Mars!F90</f>
        <v>0</v>
      </c>
      <c r="E17" s="248">
        <f>Mars!F91</f>
        <v>0</v>
      </c>
      <c r="F17" s="248">
        <f>Mars!F92</f>
        <v>0</v>
      </c>
      <c r="J17" s="240"/>
      <c r="K17" s="249">
        <v>6251</v>
      </c>
      <c r="L17" s="253" t="s">
        <v>71</v>
      </c>
      <c r="M17" s="251">
        <f>Janvier!F80+Février!F80+Mars!F80+Avril!F80+Mai!F80+Juin!F80+Juillet!F80+Août!F80+Septembre!F80+Octobre!F80+Novembre!F80+Décembre!F80</f>
        <v>0</v>
      </c>
    </row>
    <row r="18" spans="2:13" ht="13.5" thickBot="1" x14ac:dyDescent="0.25">
      <c r="B18" s="91" t="s">
        <v>54</v>
      </c>
      <c r="C18" s="252">
        <f>Avril!G77</f>
        <v>0</v>
      </c>
      <c r="D18" s="248">
        <f>Avril!F90</f>
        <v>0</v>
      </c>
      <c r="E18" s="248">
        <f>Avril!F91</f>
        <v>0</v>
      </c>
      <c r="F18" s="248">
        <f>Avril!F92</f>
        <v>0</v>
      </c>
      <c r="J18" s="240"/>
      <c r="K18" s="249">
        <v>6251</v>
      </c>
      <c r="L18" s="250" t="s">
        <v>72</v>
      </c>
      <c r="M18" s="251">
        <f>Janvier!F81+Février!F81+Mars!F81+Avril!F81+Mai!F81+Juin!F81+Juillet!F81+Août!F81+Septembre!F81+Octobre!F81+Novembre!F81+Décembre!F81</f>
        <v>0</v>
      </c>
    </row>
    <row r="19" spans="2:13" ht="13.5" thickBot="1" x14ac:dyDescent="0.25">
      <c r="B19" s="91" t="s">
        <v>55</v>
      </c>
      <c r="C19" s="252">
        <f>Mai!G78</f>
        <v>0</v>
      </c>
      <c r="D19" s="248">
        <f>Mai!F90</f>
        <v>0</v>
      </c>
      <c r="E19" s="248">
        <f>Mai!F91</f>
        <v>0</v>
      </c>
      <c r="F19" s="248">
        <f>Mai!F92</f>
        <v>0</v>
      </c>
      <c r="J19" s="240"/>
      <c r="K19" s="249">
        <v>6251</v>
      </c>
      <c r="L19" s="253" t="s">
        <v>74</v>
      </c>
      <c r="M19" s="251">
        <f>Janvier!F82+Février!F82+Mars!F82+Avril!F82+Mai!F82+Juin!F82+Juillet!F82+Août!F82+Septembre!F82+Octobre!F82+Novembre!F82+Décembre!F82</f>
        <v>0</v>
      </c>
    </row>
    <row r="20" spans="2:13" ht="13.5" thickBot="1" x14ac:dyDescent="0.25">
      <c r="B20" s="91" t="s">
        <v>56</v>
      </c>
      <c r="C20" s="252">
        <f>Juin!G79</f>
        <v>0</v>
      </c>
      <c r="D20" s="248">
        <f>Juin!F90</f>
        <v>0</v>
      </c>
      <c r="E20" s="248">
        <f>Juin!F91</f>
        <v>0</v>
      </c>
      <c r="F20" s="248">
        <f>Juin!F92</f>
        <v>0</v>
      </c>
      <c r="J20" s="240"/>
      <c r="K20" s="249">
        <v>6251</v>
      </c>
      <c r="L20" s="253" t="s">
        <v>75</v>
      </c>
      <c r="M20" s="251">
        <f>Janvier!F83+Février!F83+Mars!F83+Avril!F83+Mai!F83+Juin!F83+Juillet!F83+Août!F83+Septembre!F83+Octobre!F83+Novembre!F83+Décembre!F83</f>
        <v>0</v>
      </c>
    </row>
    <row r="21" spans="2:13" ht="13.5" thickBot="1" x14ac:dyDescent="0.25">
      <c r="B21" s="91" t="s">
        <v>57</v>
      </c>
      <c r="C21" s="252">
        <f>Juillet!G80</f>
        <v>0</v>
      </c>
      <c r="D21" s="248">
        <f>Juillet!F90</f>
        <v>0</v>
      </c>
      <c r="E21" s="248">
        <f>Juillet!F91</f>
        <v>0</v>
      </c>
      <c r="F21" s="248">
        <f>Juillet!F92</f>
        <v>0</v>
      </c>
      <c r="J21" s="240"/>
      <c r="K21" s="249">
        <v>6251</v>
      </c>
      <c r="L21" s="253" t="s">
        <v>73</v>
      </c>
      <c r="M21" s="251">
        <f>Janvier!F84+Février!F84+Mars!F84+Avril!F84+Mai!F84+Juin!F84+Juillet!F84+Août!F84+Septembre!F84+Octobre!F84+Novembre!F84+Décembre!F84</f>
        <v>0</v>
      </c>
    </row>
    <row r="22" spans="2:13" ht="13.5" thickBot="1" x14ac:dyDescent="0.25">
      <c r="B22" s="91" t="s">
        <v>58</v>
      </c>
      <c r="C22" s="252">
        <f>Août!G81</f>
        <v>0</v>
      </c>
      <c r="D22" s="248">
        <f>Août!F90</f>
        <v>0</v>
      </c>
      <c r="E22" s="248">
        <f>Août!F91</f>
        <v>0</v>
      </c>
      <c r="F22" s="248">
        <f>Août!F92</f>
        <v>0</v>
      </c>
      <c r="J22" s="240"/>
      <c r="K22" s="249">
        <v>6251</v>
      </c>
      <c r="L22" s="253" t="s">
        <v>77</v>
      </c>
      <c r="M22" s="251">
        <f>Janvier!F85+Février!F85+Mars!F85+Avril!F85+Mai!F85+Juin!F85+Juillet!F85+Août!F85+Septembre!F85+Octobre!F85+Novembre!F85+Décembre!F85</f>
        <v>0</v>
      </c>
    </row>
    <row r="23" spans="2:13" ht="13.5" thickBot="1" x14ac:dyDescent="0.25">
      <c r="B23" s="91" t="s">
        <v>59</v>
      </c>
      <c r="C23" s="252">
        <f>Septembre!G82</f>
        <v>0</v>
      </c>
      <c r="D23" s="248">
        <f>Septembre!F90</f>
        <v>0</v>
      </c>
      <c r="E23" s="248">
        <f>Septembre!F91</f>
        <v>0</v>
      </c>
      <c r="F23" s="248">
        <f>Septembre!F92</f>
        <v>0</v>
      </c>
      <c r="J23" s="240"/>
      <c r="K23" s="249">
        <v>626</v>
      </c>
      <c r="L23" s="253" t="s">
        <v>78</v>
      </c>
      <c r="M23" s="251">
        <f>Janvier!F86+Février!F86+Mars!F86+Avril!F86+Mai!F86+Juin!F86+Juillet!F86+Août!F86+Septembre!F86+Octobre!F86+Novembre!F86+Décembre!F86</f>
        <v>0</v>
      </c>
    </row>
    <row r="24" spans="2:13" ht="13.5" thickBot="1" x14ac:dyDescent="0.25">
      <c r="B24" s="91" t="s">
        <v>112</v>
      </c>
      <c r="C24" s="252">
        <f>Octobre!G83</f>
        <v>0</v>
      </c>
      <c r="D24" s="248">
        <f>Octobre!F90</f>
        <v>0</v>
      </c>
      <c r="E24" s="248">
        <f>Octobre!F91</f>
        <v>0</v>
      </c>
      <c r="F24" s="248">
        <f>Octobre!F92</f>
        <v>0</v>
      </c>
      <c r="J24" s="240"/>
      <c r="K24" s="249" t="s">
        <v>118</v>
      </c>
      <c r="L24" s="250" t="s">
        <v>123</v>
      </c>
      <c r="M24" s="251">
        <f>Janvier!F87+Février!F87+Mars!F87+Avril!F87+Mai!F87+Juin!F87+Juillet!F87+Août!F87+Septembre!F87+Octobre!F87+Novembre!F87+Décembre!F87</f>
        <v>0</v>
      </c>
    </row>
    <row r="25" spans="2:13" ht="13.5" thickBot="1" x14ac:dyDescent="0.25">
      <c r="B25" s="91" t="s">
        <v>60</v>
      </c>
      <c r="C25" s="252">
        <f>Novembre!G84</f>
        <v>0</v>
      </c>
      <c r="D25" s="248">
        <f>Novembre!F90</f>
        <v>0</v>
      </c>
      <c r="E25" s="248">
        <f>Novembre!F91</f>
        <v>0</v>
      </c>
      <c r="F25" s="248">
        <f>Novembre!F92</f>
        <v>0</v>
      </c>
      <c r="J25" s="240"/>
      <c r="K25" s="249">
        <v>44566</v>
      </c>
      <c r="L25" s="250" t="s">
        <v>140</v>
      </c>
      <c r="M25" s="251">
        <f>Janvier!F88+Février!F88+Mars!F88+Avril!F88+Mai!F88+Juin!F88+Juillet!F88+Août!F88+Septembre!F88+Octobre!F88+Novembre!F88+Décembre!F88</f>
        <v>0</v>
      </c>
    </row>
    <row r="26" spans="2:13" ht="13.5" thickBot="1" x14ac:dyDescent="0.25">
      <c r="B26" s="91" t="s">
        <v>113</v>
      </c>
      <c r="C26" s="252">
        <f>Décembre!G85</f>
        <v>0</v>
      </c>
      <c r="D26" s="248">
        <f>Décembre!F90</f>
        <v>0</v>
      </c>
      <c r="E26" s="248">
        <f>Décembre!F91</f>
        <v>0</v>
      </c>
      <c r="F26" s="248">
        <f>Décembre!F92</f>
        <v>0</v>
      </c>
      <c r="J26" s="240"/>
      <c r="K26" s="249">
        <v>44566</v>
      </c>
      <c r="L26" s="250" t="s">
        <v>127</v>
      </c>
      <c r="M26" s="251">
        <f>Janvier!F89+Février!F89+Mars!F89+Avril!F89+Mai!F89+Juin!F89+Juillet!F89+Août!F89+Septembre!F89+Octobre!F89+Novembre!F89+Décembre!F89</f>
        <v>0</v>
      </c>
    </row>
    <row r="27" spans="2:13" ht="15.75" thickBot="1" x14ac:dyDescent="0.25">
      <c r="B27" s="91" t="s">
        <v>121</v>
      </c>
      <c r="C27" s="217">
        <f>SUM(C15:C26)</f>
        <v>0</v>
      </c>
      <c r="D27" s="248">
        <f t="shared" ref="D27:F27" si="0">SUM(D15:D26)</f>
        <v>0</v>
      </c>
      <c r="E27" s="248">
        <f t="shared" si="0"/>
        <v>0</v>
      </c>
      <c r="F27" s="248">
        <f t="shared" si="0"/>
        <v>0</v>
      </c>
      <c r="J27" s="240"/>
      <c r="K27" s="254">
        <v>425</v>
      </c>
      <c r="L27" s="255" t="s">
        <v>100</v>
      </c>
      <c r="M27" s="256">
        <f>SUM(M15:M26)</f>
        <v>0</v>
      </c>
    </row>
    <row r="28" spans="2:13" ht="16.5" thickTop="1" thickBot="1" x14ac:dyDescent="0.25">
      <c r="J28" s="240"/>
      <c r="K28" s="257">
        <v>425</v>
      </c>
      <c r="L28" s="258" t="s">
        <v>117</v>
      </c>
      <c r="M28" s="251">
        <f>Janvier!F91+Février!F91+Mars!F91+Avril!F91+Mai!F91+Juin!F91+Juillet!F91+Août!F91+Septembre!F91+Octobre!F91+Novembre!F91+Décembre!F91</f>
        <v>0</v>
      </c>
    </row>
    <row r="29" spans="2:13" ht="16.5" thickTop="1" thickBot="1" x14ac:dyDescent="0.25">
      <c r="J29" s="240"/>
      <c r="K29" s="257"/>
      <c r="L29" s="259" t="s">
        <v>115</v>
      </c>
      <c r="M29" s="251">
        <f>E27</f>
        <v>0</v>
      </c>
    </row>
    <row r="30" spans="2:13" ht="16.5" thickTop="1" thickBot="1" x14ac:dyDescent="0.25">
      <c r="J30" s="240"/>
      <c r="L30" s="260" t="s">
        <v>116</v>
      </c>
      <c r="M30" s="251">
        <f>Janvier!F92+Février!F92+Mars!F92+Avril!F92+Mai!F92+Juin!F92+Juillet!F92+Août!F92+Septembre!F92+Octobre!F92+Novembre!F92+Décembre!F92</f>
        <v>0</v>
      </c>
    </row>
    <row r="31" spans="2:13" ht="13.5" thickTop="1" x14ac:dyDescent="0.2"/>
  </sheetData>
  <sheetProtection algorithmName="SHA-512" hashValue="je9E6Pi1Xd1dk1lgKz0t8QqFXLo3iVidYVNy2EDF+qbcUZ/jLN/FZeKBO8kuWhw0hcm4sqzK8vNx737Fi/8R5A==" saltValue="7K6o0j5mRb0EhPl2ovoO7Q==" spinCount="100000" sheet="1" selectLockedCells="1"/>
  <mergeCells count="13">
    <mergeCell ref="K12:M12"/>
    <mergeCell ref="J3:L6"/>
    <mergeCell ref="C13:F13"/>
    <mergeCell ref="A10:B10"/>
    <mergeCell ref="A7:B7"/>
    <mergeCell ref="A8:B8"/>
    <mergeCell ref="C5:E5"/>
    <mergeCell ref="C6:E6"/>
    <mergeCell ref="C7:E7"/>
    <mergeCell ref="C8:E8"/>
    <mergeCell ref="A5:B5"/>
    <mergeCell ref="A6:B6"/>
    <mergeCell ref="A11:B11"/>
  </mergeCells>
  <dataValidations count="1">
    <dataValidation type="list" allowBlank="1" showInputMessage="1" showErrorMessage="1" sqref="C10:C11">
      <formula1>Forfait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B14" sqref="B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134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AS14+Juillet!AZ75</f>
        <v>0</v>
      </c>
      <c r="BA14" s="36">
        <f>AT14+Juillet!BA75</f>
        <v>0</v>
      </c>
      <c r="BB14" s="36">
        <f>AU14+Juillet!BB75</f>
        <v>0</v>
      </c>
      <c r="BC14" s="36">
        <f>AV14+Juillet!BC75</f>
        <v>0</v>
      </c>
      <c r="BD14" s="36">
        <f>AW14+Juillet!BD75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135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AS14+Août!AZ75</f>
        <v>0</v>
      </c>
      <c r="BA14" s="36">
        <f>AT14+Août!BA75</f>
        <v>0</v>
      </c>
      <c r="BB14" s="36">
        <f>AU14+Août!BB75</f>
        <v>0</v>
      </c>
      <c r="BC14" s="36">
        <f>AV14+Août!BC75</f>
        <v>0</v>
      </c>
      <c r="BD14" s="36">
        <f>AW14+Août!BD75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D10" sqref="D10"/>
      <selection pane="bottomLeft" activeCell="A26" sqref="A26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136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AS14+Septembre!AZ75</f>
        <v>0</v>
      </c>
      <c r="BA14" s="36">
        <f>AT14+Septembre!BA75</f>
        <v>0</v>
      </c>
      <c r="BB14" s="36">
        <f>AU14+Septembre!BB75</f>
        <v>0</v>
      </c>
      <c r="BC14" s="36">
        <f>AV14+Septembre!BC75</f>
        <v>0</v>
      </c>
      <c r="BD14" s="36">
        <f>AW14+Septembre!BD75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E10" sqref="E10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137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AS14+Octobre!AZ75</f>
        <v>0</v>
      </c>
      <c r="BA14" s="36">
        <f>AT14+Octobre!BA75</f>
        <v>0</v>
      </c>
      <c r="BB14" s="36">
        <f>AU14+Octobre!BB75</f>
        <v>0</v>
      </c>
      <c r="BC14" s="36">
        <f>AV14+Octobre!BC75</f>
        <v>0</v>
      </c>
      <c r="BD14" s="36">
        <f>AW14+Octobre!BD75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138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AS14+Novembre!AZ75</f>
        <v>0</v>
      </c>
      <c r="BA14" s="36">
        <f>AT14+Novembre!BA75</f>
        <v>0</v>
      </c>
      <c r="BB14" s="36">
        <f>AU14+Novembre!BB75</f>
        <v>0</v>
      </c>
      <c r="BC14" s="36">
        <f>AV14+Novembre!BC75</f>
        <v>0</v>
      </c>
      <c r="BD14" s="36">
        <f>AW14+Novembre!BD75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algorithmName="SHA-512" hashValue="4Qy1i5urvdTngBw7J86JnQdfQikmsXq+OHlKZr42DiwOYalXJ/1ToCcHGInPlWf531xwUwrNDEHRhEDzMpSadQ==" saltValue="nWpDmBy1uUDKWuxllEk0RA==" spinCount="100000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1"/>
  <sheetViews>
    <sheetView showZeros="0" zoomScaleNormal="100" workbookViewId="0">
      <selection activeCell="D7" sqref="D7"/>
    </sheetView>
  </sheetViews>
  <sheetFormatPr baseColWidth="10" defaultColWidth="11.42578125" defaultRowHeight="12.75" x14ac:dyDescent="0.2"/>
  <cols>
    <col min="1" max="1" width="11.42578125" style="71"/>
    <col min="2" max="2" width="19" style="71" customWidth="1"/>
    <col min="3" max="3" width="15.42578125" style="71" customWidth="1"/>
    <col min="4" max="4" width="16.5703125" style="71" customWidth="1"/>
    <col min="5" max="5" width="14.85546875" style="71" customWidth="1"/>
    <col min="6" max="6" width="14.7109375" style="71" customWidth="1"/>
    <col min="7" max="7" width="15.85546875" style="71" customWidth="1"/>
    <col min="8" max="8" width="13.140625" style="71" customWidth="1"/>
    <col min="9" max="9" width="7.5703125" style="71" customWidth="1"/>
    <col min="10" max="10" width="14.85546875" style="72" customWidth="1"/>
    <col min="11" max="11" width="12.5703125" style="71" customWidth="1"/>
    <col min="12" max="12" width="11.42578125" style="71"/>
    <col min="13" max="13" width="14.42578125" style="71" customWidth="1"/>
    <col min="14" max="15" width="11.42578125" style="71"/>
    <col min="16" max="16" width="16.42578125" style="71" customWidth="1"/>
    <col min="17" max="18" width="11.42578125" style="71"/>
    <col min="19" max="19" width="15.140625" style="71" customWidth="1"/>
    <col min="20" max="21" width="11.42578125" style="71"/>
    <col min="22" max="22" width="14.5703125" style="71" customWidth="1"/>
    <col min="23" max="24" width="11.42578125" style="71"/>
    <col min="25" max="25" width="15.5703125" style="71" customWidth="1"/>
    <col min="26" max="16384" width="11.42578125" style="71"/>
  </cols>
  <sheetData>
    <row r="2" spans="2:23" ht="18" x14ac:dyDescent="0.25">
      <c r="B2" s="356" t="s">
        <v>81</v>
      </c>
      <c r="C2" s="356"/>
      <c r="D2" s="356"/>
      <c r="E2" s="356"/>
      <c r="F2" s="356"/>
      <c r="G2" s="356"/>
      <c r="H2" s="356"/>
    </row>
    <row r="3" spans="2:23" ht="18" x14ac:dyDescent="0.25">
      <c r="B3" s="210" t="s">
        <v>50</v>
      </c>
      <c r="C3" s="210">
        <f>NdF!F2</f>
        <v>2020</v>
      </c>
      <c r="K3" s="338" t="s">
        <v>161</v>
      </c>
      <c r="L3" s="339"/>
      <c r="M3" s="339"/>
      <c r="N3" s="339"/>
      <c r="O3" s="340"/>
    </row>
    <row r="4" spans="2:23" x14ac:dyDescent="0.2">
      <c r="K4" s="341"/>
      <c r="L4" s="342"/>
      <c r="M4" s="342"/>
      <c r="N4" s="342"/>
      <c r="O4" s="343"/>
    </row>
    <row r="5" spans="2:23" x14ac:dyDescent="0.2">
      <c r="K5" s="341"/>
      <c r="L5" s="342"/>
      <c r="M5" s="342"/>
      <c r="N5" s="342"/>
      <c r="O5" s="343"/>
    </row>
    <row r="6" spans="2:23" ht="14.25" x14ac:dyDescent="0.2">
      <c r="B6" s="360" t="s">
        <v>11</v>
      </c>
      <c r="C6" s="361"/>
      <c r="D6" s="78" t="s">
        <v>14</v>
      </c>
      <c r="E6" s="78" t="s">
        <v>15</v>
      </c>
      <c r="F6" s="78" t="s">
        <v>16</v>
      </c>
      <c r="G6" s="78" t="s">
        <v>36</v>
      </c>
      <c r="H6" s="78" t="s">
        <v>37</v>
      </c>
      <c r="K6" s="341"/>
      <c r="L6" s="342"/>
      <c r="M6" s="342"/>
      <c r="N6" s="342"/>
      <c r="O6" s="343"/>
    </row>
    <row r="7" spans="2:23" x14ac:dyDescent="0.2">
      <c r="B7" s="362" t="s">
        <v>12</v>
      </c>
      <c r="C7" s="363"/>
      <c r="D7" s="264"/>
      <c r="E7" s="264"/>
      <c r="F7" s="264"/>
      <c r="G7" s="264"/>
      <c r="H7" s="264"/>
      <c r="K7" s="341"/>
      <c r="L7" s="342"/>
      <c r="M7" s="342"/>
      <c r="N7" s="342"/>
      <c r="O7" s="343"/>
    </row>
    <row r="8" spans="2:23" x14ac:dyDescent="0.2">
      <c r="B8" s="362" t="s">
        <v>13</v>
      </c>
      <c r="C8" s="363"/>
      <c r="D8" s="265"/>
      <c r="E8" s="264"/>
      <c r="F8" s="264"/>
      <c r="G8" s="264"/>
      <c r="H8" s="264"/>
      <c r="K8" s="344"/>
      <c r="L8" s="345"/>
      <c r="M8" s="345"/>
      <c r="N8" s="345"/>
      <c r="O8" s="346"/>
    </row>
    <row r="9" spans="2:23" x14ac:dyDescent="0.2">
      <c r="B9" s="362" t="s">
        <v>17</v>
      </c>
      <c r="C9" s="363"/>
      <c r="D9" s="266"/>
      <c r="E9" s="267"/>
      <c r="F9" s="267"/>
      <c r="G9" s="267"/>
      <c r="H9" s="267"/>
    </row>
    <row r="10" spans="2:23" x14ac:dyDescent="0.2">
      <c r="B10" s="364" t="s">
        <v>18</v>
      </c>
      <c r="C10" s="365"/>
      <c r="D10" s="268"/>
      <c r="E10" s="322"/>
      <c r="F10" s="322"/>
      <c r="G10" s="322"/>
      <c r="H10" s="322"/>
    </row>
    <row r="11" spans="2:23" x14ac:dyDescent="0.2">
      <c r="B11" s="364" t="s">
        <v>20</v>
      </c>
      <c r="C11" s="365"/>
      <c r="D11" s="268"/>
      <c r="E11" s="322"/>
      <c r="F11" s="322"/>
      <c r="G11" s="322"/>
      <c r="H11" s="322"/>
    </row>
    <row r="13" spans="2:23" x14ac:dyDescent="0.2">
      <c r="F13" s="366" t="s">
        <v>156</v>
      </c>
      <c r="G13" s="366"/>
      <c r="H13" s="269"/>
    </row>
    <row r="14" spans="2:23" x14ac:dyDescent="0.2">
      <c r="B14" s="358" t="s">
        <v>152</v>
      </c>
      <c r="C14" s="358"/>
      <c r="D14" s="358"/>
      <c r="E14" s="358"/>
      <c r="F14" s="358"/>
      <c r="G14" s="358"/>
      <c r="H14" s="211"/>
      <c r="I14" s="211"/>
    </row>
    <row r="15" spans="2:23" x14ac:dyDescent="0.2">
      <c r="B15" s="359" t="s">
        <v>165</v>
      </c>
      <c r="C15" s="359"/>
      <c r="D15" s="359"/>
      <c r="E15" s="359"/>
      <c r="F15" s="359"/>
      <c r="G15" s="359"/>
      <c r="H15" s="212"/>
      <c r="I15" s="212"/>
    </row>
    <row r="16" spans="2:23" ht="16.5" thickBot="1" x14ac:dyDescent="0.3">
      <c r="M16" s="323" t="s">
        <v>106</v>
      </c>
      <c r="N16" s="323"/>
      <c r="O16" s="323"/>
      <c r="P16" s="323"/>
      <c r="Q16" s="323"/>
      <c r="R16" s="323"/>
      <c r="S16" s="323"/>
      <c r="T16" s="323"/>
      <c r="U16" s="323"/>
      <c r="V16" s="323"/>
      <c r="W16" s="323"/>
    </row>
    <row r="17" spans="2:25" ht="26.25" thickBot="1" x14ac:dyDescent="0.25">
      <c r="B17" s="91" t="s">
        <v>34</v>
      </c>
      <c r="C17" s="213" t="s">
        <v>25</v>
      </c>
      <c r="D17" s="270" t="s">
        <v>26</v>
      </c>
      <c r="E17" s="357" t="s">
        <v>27</v>
      </c>
      <c r="F17" s="357"/>
      <c r="G17" s="213" t="s">
        <v>28</v>
      </c>
      <c r="I17" s="88"/>
      <c r="J17" s="214" t="s">
        <v>101</v>
      </c>
      <c r="K17" s="353">
        <f>D9</f>
        <v>0</v>
      </c>
      <c r="L17" s="354"/>
      <c r="M17" s="355"/>
      <c r="N17" s="353">
        <f>E9</f>
        <v>0</v>
      </c>
      <c r="O17" s="354"/>
      <c r="P17" s="355"/>
      <c r="Q17" s="353">
        <f>F9</f>
        <v>0</v>
      </c>
      <c r="R17" s="354"/>
      <c r="S17" s="355"/>
      <c r="T17" s="353">
        <f>G9</f>
        <v>0</v>
      </c>
      <c r="U17" s="354"/>
      <c r="V17" s="355"/>
      <c r="W17" s="353">
        <f>H9</f>
        <v>0</v>
      </c>
      <c r="X17" s="354"/>
      <c r="Y17" s="355"/>
    </row>
    <row r="18" spans="2:25" ht="13.5" thickBot="1" x14ac:dyDescent="0.25">
      <c r="B18" s="96">
        <v>1</v>
      </c>
      <c r="C18" s="208" t="s">
        <v>29</v>
      </c>
      <c r="D18" s="272">
        <v>0.45100000000000001</v>
      </c>
      <c r="E18" s="272">
        <v>0.26950000000000002</v>
      </c>
      <c r="F18" s="273">
        <v>906</v>
      </c>
      <c r="G18" s="272">
        <v>0.31459999999999999</v>
      </c>
      <c r="K18" s="215" t="s">
        <v>82</v>
      </c>
      <c r="L18" s="215" t="s">
        <v>104</v>
      </c>
      <c r="M18" s="215" t="s">
        <v>105</v>
      </c>
      <c r="N18" s="215" t="s">
        <v>82</v>
      </c>
      <c r="O18" s="215" t="s">
        <v>104</v>
      </c>
      <c r="P18" s="215" t="s">
        <v>105</v>
      </c>
      <c r="Q18" s="215" t="s">
        <v>82</v>
      </c>
      <c r="R18" s="216" t="s">
        <v>104</v>
      </c>
      <c r="S18" s="216" t="s">
        <v>105</v>
      </c>
      <c r="T18" s="215" t="s">
        <v>82</v>
      </c>
      <c r="U18" s="215" t="s">
        <v>104</v>
      </c>
      <c r="V18" s="215" t="s">
        <v>105</v>
      </c>
      <c r="W18" s="215" t="s">
        <v>82</v>
      </c>
      <c r="X18" s="215" t="s">
        <v>104</v>
      </c>
      <c r="Y18" s="215" t="s">
        <v>105</v>
      </c>
    </row>
    <row r="19" spans="2:25" ht="13.5" thickBot="1" x14ac:dyDescent="0.25">
      <c r="B19" s="96">
        <v>2</v>
      </c>
      <c r="C19" s="91" t="s">
        <v>30</v>
      </c>
      <c r="D19" s="274">
        <v>0.51770000000000005</v>
      </c>
      <c r="E19" s="274">
        <v>0.2908</v>
      </c>
      <c r="F19" s="275">
        <v>1136</v>
      </c>
      <c r="G19" s="274">
        <v>0.34860000000000002</v>
      </c>
      <c r="I19" s="88"/>
      <c r="J19" s="218" t="s">
        <v>51</v>
      </c>
      <c r="K19" s="219">
        <f>Janvier!AS75</f>
        <v>0</v>
      </c>
      <c r="L19" s="220">
        <f>Janvier!BG75</f>
        <v>0</v>
      </c>
      <c r="M19" s="220">
        <f>Janvier!BN75</f>
        <v>0</v>
      </c>
      <c r="N19" s="219">
        <f>Janvier!AT75</f>
        <v>0</v>
      </c>
      <c r="O19" s="220">
        <f>Janvier!BH75</f>
        <v>0</v>
      </c>
      <c r="P19" s="220">
        <f>Janvier!BO75</f>
        <v>0</v>
      </c>
      <c r="Q19" s="219">
        <f>Janvier!AU75</f>
        <v>0</v>
      </c>
      <c r="R19" s="220">
        <f>Janvier!BI75</f>
        <v>0</v>
      </c>
      <c r="S19" s="220">
        <f>Janvier!BP75</f>
        <v>0</v>
      </c>
      <c r="T19" s="219">
        <f>Janvier!AV75</f>
        <v>0</v>
      </c>
      <c r="U19" s="220">
        <f>Janvier!BJ75</f>
        <v>0</v>
      </c>
      <c r="V19" s="220">
        <f>Janvier!BQ75</f>
        <v>0</v>
      </c>
      <c r="W19" s="219">
        <f>Janvier!AW75</f>
        <v>0</v>
      </c>
      <c r="X19" s="220">
        <f>Janvier!BK75</f>
        <v>0</v>
      </c>
      <c r="Y19" s="220">
        <f>Janvier!BR75</f>
        <v>0</v>
      </c>
    </row>
    <row r="20" spans="2:25" ht="13.5" thickBot="1" x14ac:dyDescent="0.25">
      <c r="B20" s="96">
        <v>3</v>
      </c>
      <c r="C20" s="91" t="s">
        <v>31</v>
      </c>
      <c r="D20" s="274">
        <v>0.54300000000000004</v>
      </c>
      <c r="E20" s="274">
        <v>0.30499999999999999</v>
      </c>
      <c r="F20" s="275">
        <v>1188</v>
      </c>
      <c r="G20" s="274">
        <v>0.36399999999999999</v>
      </c>
      <c r="I20" s="88"/>
      <c r="J20" s="221" t="s">
        <v>52</v>
      </c>
      <c r="K20" s="222">
        <f>Février!AS75</f>
        <v>0</v>
      </c>
      <c r="L20" s="223">
        <f>Février!BG75</f>
        <v>0</v>
      </c>
      <c r="M20" s="223">
        <f>Février!BN75</f>
        <v>0</v>
      </c>
      <c r="N20" s="222">
        <f>Février!AT75</f>
        <v>0</v>
      </c>
      <c r="O20" s="223">
        <f>Février!BH75</f>
        <v>0</v>
      </c>
      <c r="P20" s="223">
        <f>Février!BO75</f>
        <v>0</v>
      </c>
      <c r="Q20" s="222">
        <f>Février!AU75</f>
        <v>0</v>
      </c>
      <c r="R20" s="223">
        <f>Février!BI75</f>
        <v>0</v>
      </c>
      <c r="S20" s="223">
        <f>Février!BP75</f>
        <v>0</v>
      </c>
      <c r="T20" s="222">
        <f>Février!AV75</f>
        <v>0</v>
      </c>
      <c r="U20" s="223">
        <f>Février!BJ75</f>
        <v>0</v>
      </c>
      <c r="V20" s="223">
        <f>Février!BQ75</f>
        <v>0</v>
      </c>
      <c r="W20" s="222">
        <f>Février!AW75</f>
        <v>0</v>
      </c>
      <c r="X20" s="223">
        <f>Février!BK75</f>
        <v>0</v>
      </c>
      <c r="Y20" s="223">
        <f>Février!BR75</f>
        <v>0</v>
      </c>
    </row>
    <row r="21" spans="2:25" ht="13.5" thickBot="1" x14ac:dyDescent="0.25">
      <c r="B21" s="96">
        <v>4</v>
      </c>
      <c r="C21" s="91" t="s">
        <v>32</v>
      </c>
      <c r="D21" s="274">
        <v>0.56799999999999995</v>
      </c>
      <c r="E21" s="274">
        <v>0.32</v>
      </c>
      <c r="F21" s="275">
        <v>1244</v>
      </c>
      <c r="G21" s="274">
        <v>0.38200000000000001</v>
      </c>
      <c r="J21" s="218" t="s">
        <v>53</v>
      </c>
      <c r="K21" s="219">
        <f>Mars!AS75</f>
        <v>0</v>
      </c>
      <c r="L21" s="220">
        <f>Mars!BG75</f>
        <v>0</v>
      </c>
      <c r="M21" s="220">
        <f>Mars!BN75</f>
        <v>0</v>
      </c>
      <c r="N21" s="219">
        <f>Mars!AT75</f>
        <v>0</v>
      </c>
      <c r="O21" s="220">
        <f>Mars!BH75</f>
        <v>0</v>
      </c>
      <c r="P21" s="220">
        <f>Mars!BO75</f>
        <v>0</v>
      </c>
      <c r="Q21" s="219">
        <f>Mars!AU75</f>
        <v>0</v>
      </c>
      <c r="R21" s="220">
        <f>Mars!BI75</f>
        <v>0</v>
      </c>
      <c r="S21" s="220">
        <f>Mars!BP75</f>
        <v>0</v>
      </c>
      <c r="T21" s="219">
        <f>Mars!AV75</f>
        <v>0</v>
      </c>
      <c r="U21" s="220">
        <f>Mars!BJ75</f>
        <v>0</v>
      </c>
      <c r="V21" s="220">
        <f>Mars!BQ75</f>
        <v>0</v>
      </c>
      <c r="W21" s="219">
        <f>Mars!AW75</f>
        <v>0</v>
      </c>
      <c r="X21" s="220">
        <f>Mars!BK75</f>
        <v>0</v>
      </c>
      <c r="Y21" s="220">
        <f>Mars!BR77</f>
        <v>0</v>
      </c>
    </row>
    <row r="22" spans="2:25" ht="13.5" thickBot="1" x14ac:dyDescent="0.25">
      <c r="B22" s="96">
        <v>5</v>
      </c>
      <c r="C22" s="209" t="s">
        <v>33</v>
      </c>
      <c r="D22" s="276">
        <v>0.59499999999999997</v>
      </c>
      <c r="E22" s="276">
        <v>0.33700000000000002</v>
      </c>
      <c r="F22" s="277">
        <v>1288</v>
      </c>
      <c r="G22" s="276">
        <v>0.40100000000000002</v>
      </c>
      <c r="J22" s="221" t="s">
        <v>54</v>
      </c>
      <c r="K22" s="222">
        <f>Avril!AS75</f>
        <v>0</v>
      </c>
      <c r="L22" s="223">
        <f>Avril!BG75</f>
        <v>0</v>
      </c>
      <c r="M22" s="223">
        <f>Avril!BN75</f>
        <v>0</v>
      </c>
      <c r="N22" s="222">
        <f>Avril!AT75</f>
        <v>0</v>
      </c>
      <c r="O22" s="223">
        <f>Avril!BH75</f>
        <v>0</v>
      </c>
      <c r="P22" s="223">
        <f>Avril!BO75</f>
        <v>0</v>
      </c>
      <c r="Q22" s="222">
        <f>Avril!AU75</f>
        <v>0</v>
      </c>
      <c r="R22" s="223">
        <f>Avril!BI75</f>
        <v>0</v>
      </c>
      <c r="S22" s="223">
        <f>Avril!BP75</f>
        <v>0</v>
      </c>
      <c r="T22" s="222">
        <f>Avril!AV75</f>
        <v>0</v>
      </c>
      <c r="U22" s="223">
        <f>Avril!BJ75</f>
        <v>0</v>
      </c>
      <c r="V22" s="223">
        <f>Avril!BQ75</f>
        <v>0</v>
      </c>
      <c r="W22" s="222">
        <f>Avril!AW75</f>
        <v>0</v>
      </c>
      <c r="X22" s="223">
        <f>Avril!BK75</f>
        <v>0</v>
      </c>
      <c r="Y22" s="223">
        <f>Avril!BR75</f>
        <v>0</v>
      </c>
    </row>
    <row r="23" spans="2:25" ht="13.5" thickBot="1" x14ac:dyDescent="0.25">
      <c r="J23" s="218" t="s">
        <v>55</v>
      </c>
      <c r="K23" s="219">
        <f>Mai!AS75</f>
        <v>0</v>
      </c>
      <c r="L23" s="220">
        <f>Mai!BG75</f>
        <v>0</v>
      </c>
      <c r="M23" s="220">
        <f>Mai!BN75</f>
        <v>0</v>
      </c>
      <c r="N23" s="219">
        <f>Mai!AT75</f>
        <v>0</v>
      </c>
      <c r="O23" s="220">
        <f>Mai!BH75</f>
        <v>0</v>
      </c>
      <c r="P23" s="220">
        <f>Mai!BO75</f>
        <v>0</v>
      </c>
      <c r="Q23" s="219">
        <f>Mai!AU75</f>
        <v>0</v>
      </c>
      <c r="R23" s="220">
        <f>Mai!BI75</f>
        <v>0</v>
      </c>
      <c r="S23" s="220">
        <f>Mai!BP75</f>
        <v>0</v>
      </c>
      <c r="T23" s="219">
        <f>Mai!AV75</f>
        <v>0</v>
      </c>
      <c r="U23" s="220">
        <f>Mai!BJ75</f>
        <v>0</v>
      </c>
      <c r="V23" s="220">
        <f>Mai!BQ75</f>
        <v>0</v>
      </c>
      <c r="W23" s="219">
        <f>Mai!AW75</f>
        <v>0</v>
      </c>
      <c r="X23" s="220">
        <f>Mai!BK75</f>
        <v>0</v>
      </c>
      <c r="Y23" s="220">
        <f>Mai!BR75</f>
        <v>0</v>
      </c>
    </row>
    <row r="24" spans="2:25" ht="13.5" thickBot="1" x14ac:dyDescent="0.25">
      <c r="J24" s="221" t="s">
        <v>56</v>
      </c>
      <c r="K24" s="222">
        <f>Juin!AS75</f>
        <v>0</v>
      </c>
      <c r="L24" s="223">
        <f>Juin!BG75</f>
        <v>0</v>
      </c>
      <c r="M24" s="223">
        <f>Juin!BN75</f>
        <v>0</v>
      </c>
      <c r="N24" s="222">
        <f>Juin!AT75</f>
        <v>0</v>
      </c>
      <c r="O24" s="223">
        <f>Juin!BH75</f>
        <v>0</v>
      </c>
      <c r="P24" s="223">
        <f>Juin!BO75</f>
        <v>0</v>
      </c>
      <c r="Q24" s="222">
        <f>Juin!AU75</f>
        <v>0</v>
      </c>
      <c r="R24" s="223">
        <f>Juin!BI75</f>
        <v>0</v>
      </c>
      <c r="S24" s="223">
        <f>Juin!BP75</f>
        <v>0</v>
      </c>
      <c r="T24" s="222">
        <f>Juin!AV75</f>
        <v>0</v>
      </c>
      <c r="U24" s="223">
        <f>Juin!BJ75</f>
        <v>0</v>
      </c>
      <c r="V24" s="223">
        <f>Juin!BQ75</f>
        <v>0</v>
      </c>
      <c r="W24" s="222">
        <f>Juin!AW75</f>
        <v>0</v>
      </c>
      <c r="X24" s="223">
        <f>Juin!BK75</f>
        <v>0</v>
      </c>
      <c r="Y24" s="223">
        <f>Juin!BR75</f>
        <v>0</v>
      </c>
    </row>
    <row r="25" spans="2:25" ht="13.5" thickBot="1" x14ac:dyDescent="0.25">
      <c r="J25" s="218" t="s">
        <v>57</v>
      </c>
      <c r="K25" s="219">
        <f>Juillet!AS75</f>
        <v>0</v>
      </c>
      <c r="L25" s="220">
        <f>Juillet!BG75</f>
        <v>0</v>
      </c>
      <c r="M25" s="220">
        <f>Juillet!BN75</f>
        <v>0</v>
      </c>
      <c r="N25" s="219">
        <f>Juillet!AT75</f>
        <v>0</v>
      </c>
      <c r="O25" s="220">
        <f>Juillet!BH75</f>
        <v>0</v>
      </c>
      <c r="P25" s="220">
        <f>Juillet!BO75</f>
        <v>0</v>
      </c>
      <c r="Q25" s="219">
        <f>Juillet!AU75</f>
        <v>0</v>
      </c>
      <c r="R25" s="220">
        <f>Juillet!BI75</f>
        <v>0</v>
      </c>
      <c r="S25" s="220">
        <f>Juillet!BP75</f>
        <v>0</v>
      </c>
      <c r="T25" s="219">
        <f>Juillet!AV75</f>
        <v>0</v>
      </c>
      <c r="U25" s="220">
        <f>Juillet!BJ75</f>
        <v>0</v>
      </c>
      <c r="V25" s="220">
        <f>Juillet!BQ75</f>
        <v>0</v>
      </c>
      <c r="W25" s="219">
        <f>Juillet!AW75</f>
        <v>0</v>
      </c>
      <c r="X25" s="220">
        <f>Juillet!BK75</f>
        <v>0</v>
      </c>
      <c r="Y25" s="220">
        <f>Juillet!BR75</f>
        <v>0</v>
      </c>
    </row>
    <row r="26" spans="2:25" ht="13.5" thickBot="1" x14ac:dyDescent="0.25">
      <c r="B26" s="71" t="s">
        <v>164</v>
      </c>
      <c r="J26" s="221" t="s">
        <v>58</v>
      </c>
      <c r="K26" s="222">
        <f>Août!AS75</f>
        <v>0</v>
      </c>
      <c r="L26" s="223">
        <f>Août!BG75</f>
        <v>0</v>
      </c>
      <c r="M26" s="223">
        <f>Août!BN75</f>
        <v>0</v>
      </c>
      <c r="N26" s="222">
        <f>Août!AT75</f>
        <v>0</v>
      </c>
      <c r="O26" s="223">
        <f>Août!BH75</f>
        <v>0</v>
      </c>
      <c r="P26" s="223">
        <f>Août!BO75</f>
        <v>0</v>
      </c>
      <c r="Q26" s="222">
        <f>Août!AU75</f>
        <v>0</v>
      </c>
      <c r="R26" s="223">
        <f>Août!BI75</f>
        <v>0</v>
      </c>
      <c r="S26" s="223">
        <f>Août!BP75</f>
        <v>0</v>
      </c>
      <c r="T26" s="222">
        <f>Août!AV75</f>
        <v>0</v>
      </c>
      <c r="U26" s="223">
        <f>Août!BJ75</f>
        <v>0</v>
      </c>
      <c r="V26" s="223">
        <f>Août!BQ75</f>
        <v>0</v>
      </c>
      <c r="W26" s="222">
        <f>Août!AW75</f>
        <v>0</v>
      </c>
      <c r="X26" s="223">
        <f>Août!BK75</f>
        <v>0</v>
      </c>
      <c r="Y26" s="223">
        <f>Août!BR75</f>
        <v>0</v>
      </c>
    </row>
    <row r="27" spans="2:25" ht="13.5" thickBot="1" x14ac:dyDescent="0.25">
      <c r="B27" s="71" t="s">
        <v>22</v>
      </c>
      <c r="J27" s="218" t="s">
        <v>59</v>
      </c>
      <c r="K27" s="219">
        <f>Septembre!AS75</f>
        <v>0</v>
      </c>
      <c r="L27" s="220">
        <f>Septembre!BG75</f>
        <v>0</v>
      </c>
      <c r="M27" s="220">
        <f>Septembre!BN75</f>
        <v>0</v>
      </c>
      <c r="N27" s="219">
        <f>Septembre!AT75</f>
        <v>0</v>
      </c>
      <c r="O27" s="220">
        <f>Septembre!BH75</f>
        <v>0</v>
      </c>
      <c r="P27" s="220">
        <f>Septembre!BO75</f>
        <v>0</v>
      </c>
      <c r="Q27" s="219">
        <f>Septembre!AU75</f>
        <v>0</v>
      </c>
      <c r="R27" s="220">
        <f>Septembre!BI75</f>
        <v>0</v>
      </c>
      <c r="S27" s="220">
        <f>Septembre!BP75</f>
        <v>0</v>
      </c>
      <c r="T27" s="219">
        <f>Septembre!AV75</f>
        <v>0</v>
      </c>
      <c r="U27" s="220">
        <f>Septembre!BJ75</f>
        <v>0</v>
      </c>
      <c r="V27" s="220">
        <f>Septembre!BQ75</f>
        <v>0</v>
      </c>
      <c r="W27" s="219">
        <f>Septembre!AW75</f>
        <v>0</v>
      </c>
      <c r="X27" s="220">
        <f>Septembre!BK75</f>
        <v>0</v>
      </c>
      <c r="Y27" s="220">
        <f>Septembre!BR75</f>
        <v>0</v>
      </c>
    </row>
    <row r="28" spans="2:25" ht="13.5" thickBot="1" x14ac:dyDescent="0.25">
      <c r="B28" s="88" t="s">
        <v>158</v>
      </c>
      <c r="J28" s="221" t="s">
        <v>112</v>
      </c>
      <c r="K28" s="222">
        <f>Octobre!AS75</f>
        <v>0</v>
      </c>
      <c r="L28" s="223">
        <f>Octobre!BG75</f>
        <v>0</v>
      </c>
      <c r="M28" s="223">
        <f>Octobre!BN75</f>
        <v>0</v>
      </c>
      <c r="N28" s="222">
        <f>Octobre!AT75</f>
        <v>0</v>
      </c>
      <c r="O28" s="223">
        <f>Octobre!BH75</f>
        <v>0</v>
      </c>
      <c r="P28" s="223">
        <f>Octobre!BO75</f>
        <v>0</v>
      </c>
      <c r="Q28" s="222">
        <f>Octobre!AU75</f>
        <v>0</v>
      </c>
      <c r="R28" s="223">
        <f>Octobre!BI75</f>
        <v>0</v>
      </c>
      <c r="S28" s="223">
        <f>Octobre!BP75</f>
        <v>0</v>
      </c>
      <c r="T28" s="222">
        <f>Octobre!AV75</f>
        <v>0</v>
      </c>
      <c r="U28" s="223">
        <f>Octobre!BJ75</f>
        <v>0</v>
      </c>
      <c r="V28" s="223">
        <f>Octobre!BQ75</f>
        <v>0</v>
      </c>
      <c r="W28" s="222">
        <f>Octobre!AW75</f>
        <v>0</v>
      </c>
      <c r="X28" s="223">
        <f>Octobre!BK75</f>
        <v>0</v>
      </c>
      <c r="Y28" s="223">
        <f>Octobre!BR75</f>
        <v>0</v>
      </c>
    </row>
    <row r="29" spans="2:25" ht="13.5" thickBot="1" x14ac:dyDescent="0.25">
      <c r="B29" s="71" t="s">
        <v>23</v>
      </c>
      <c r="J29" s="218" t="s">
        <v>60</v>
      </c>
      <c r="K29" s="219">
        <f>Novembre!AS75</f>
        <v>0</v>
      </c>
      <c r="L29" s="220">
        <f>Novembre!BG75</f>
        <v>0</v>
      </c>
      <c r="M29" s="220">
        <f>Novembre!BN75</f>
        <v>0</v>
      </c>
      <c r="N29" s="219">
        <f>Novembre!AT75</f>
        <v>0</v>
      </c>
      <c r="O29" s="220">
        <f>Novembre!BH75</f>
        <v>0</v>
      </c>
      <c r="P29" s="220">
        <f>Novembre!BO75</f>
        <v>0</v>
      </c>
      <c r="Q29" s="219">
        <f>Novembre!AU75</f>
        <v>0</v>
      </c>
      <c r="R29" s="220">
        <f>Novembre!BI75</f>
        <v>0</v>
      </c>
      <c r="S29" s="220">
        <f>Novembre!BP75</f>
        <v>0</v>
      </c>
      <c r="T29" s="219">
        <f>Novembre!AV75</f>
        <v>0</v>
      </c>
      <c r="U29" s="220">
        <f>Novembre!BJ75</f>
        <v>0</v>
      </c>
      <c r="V29" s="220">
        <f>Novembre!BQ75</f>
        <v>0</v>
      </c>
      <c r="W29" s="219">
        <f>Novembre!AW75</f>
        <v>0</v>
      </c>
      <c r="X29" s="220">
        <f>Novembre!BK75</f>
        <v>0</v>
      </c>
      <c r="Y29" s="220">
        <f>Novembre!BR75</f>
        <v>0</v>
      </c>
    </row>
    <row r="30" spans="2:25" ht="13.5" thickBot="1" x14ac:dyDescent="0.25">
      <c r="B30" s="88" t="s">
        <v>159</v>
      </c>
      <c r="J30" s="221" t="s">
        <v>113</v>
      </c>
      <c r="K30" s="222">
        <f>Décembre!AS75</f>
        <v>0</v>
      </c>
      <c r="L30" s="223">
        <f>Décembre!BG75</f>
        <v>0</v>
      </c>
      <c r="M30" s="223">
        <f>Décembre!BN75</f>
        <v>0</v>
      </c>
      <c r="N30" s="222">
        <f>Décembre!AT75</f>
        <v>0</v>
      </c>
      <c r="O30" s="223">
        <f>Décembre!BH75</f>
        <v>0</v>
      </c>
      <c r="P30" s="223">
        <f>Décembre!BO75</f>
        <v>0</v>
      </c>
      <c r="Q30" s="222">
        <f>Décembre!AU75</f>
        <v>0</v>
      </c>
      <c r="R30" s="223">
        <f>Décembre!BI75</f>
        <v>0</v>
      </c>
      <c r="S30" s="223">
        <f>Décembre!BP75</f>
        <v>0</v>
      </c>
      <c r="T30" s="222">
        <f>Décembre!AV75</f>
        <v>0</v>
      </c>
      <c r="U30" s="223">
        <f>Décembre!BJ75</f>
        <v>0</v>
      </c>
      <c r="V30" s="223">
        <f>Décembre!BQ75</f>
        <v>0</v>
      </c>
      <c r="W30" s="222">
        <f>Décembre!AW75</f>
        <v>0</v>
      </c>
      <c r="X30" s="223">
        <f>Décembre!BK75</f>
        <v>0</v>
      </c>
      <c r="Y30" s="223">
        <f>Décembre!BR75</f>
        <v>0</v>
      </c>
    </row>
    <row r="31" spans="2:25" ht="13.5" thickBot="1" x14ac:dyDescent="0.25">
      <c r="B31" s="71" t="s">
        <v>24</v>
      </c>
      <c r="J31" s="224" t="s">
        <v>5</v>
      </c>
      <c r="K31" s="225">
        <f>SUM(K19:K30)</f>
        <v>0</v>
      </c>
      <c r="L31" s="226">
        <f t="shared" ref="L31:Y31" si="0">SUM(L19:L30)</f>
        <v>0</v>
      </c>
      <c r="M31" s="226">
        <f t="shared" si="0"/>
        <v>0</v>
      </c>
      <c r="N31" s="225">
        <f t="shared" si="0"/>
        <v>0</v>
      </c>
      <c r="O31" s="226">
        <f t="shared" si="0"/>
        <v>0</v>
      </c>
      <c r="P31" s="226">
        <f t="shared" si="0"/>
        <v>0</v>
      </c>
      <c r="Q31" s="225">
        <f t="shared" si="0"/>
        <v>0</v>
      </c>
      <c r="R31" s="226">
        <f t="shared" si="0"/>
        <v>0</v>
      </c>
      <c r="S31" s="226">
        <f t="shared" si="0"/>
        <v>0</v>
      </c>
      <c r="T31" s="225">
        <f t="shared" si="0"/>
        <v>0</v>
      </c>
      <c r="U31" s="226">
        <f t="shared" si="0"/>
        <v>0</v>
      </c>
      <c r="V31" s="226">
        <f t="shared" si="0"/>
        <v>0</v>
      </c>
      <c r="W31" s="225">
        <f t="shared" si="0"/>
        <v>0</v>
      </c>
      <c r="X31" s="226">
        <f t="shared" si="0"/>
        <v>0</v>
      </c>
      <c r="Y31" s="226">
        <f t="shared" si="0"/>
        <v>0</v>
      </c>
    </row>
    <row r="32" spans="2:25" ht="13.5" thickBot="1" x14ac:dyDescent="0.25">
      <c r="B32" s="88" t="s">
        <v>160</v>
      </c>
      <c r="J32" s="227"/>
    </row>
    <row r="33" spans="2:25" ht="17.25" thickTop="1" thickBot="1" x14ac:dyDescent="0.3">
      <c r="J33" s="350" t="s">
        <v>141</v>
      </c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2"/>
    </row>
    <row r="34" spans="2:25" ht="14.25" thickTop="1" thickBot="1" x14ac:dyDescent="0.25">
      <c r="J34" s="228"/>
      <c r="K34" s="347" t="s">
        <v>150</v>
      </c>
      <c r="L34" s="348"/>
      <c r="M34" s="349"/>
      <c r="N34" s="347" t="s">
        <v>150</v>
      </c>
      <c r="O34" s="348"/>
      <c r="P34" s="349"/>
      <c r="Q34" s="347" t="s">
        <v>150</v>
      </c>
      <c r="R34" s="348"/>
      <c r="S34" s="349"/>
      <c r="T34" s="347" t="s">
        <v>150</v>
      </c>
      <c r="U34" s="348"/>
      <c r="V34" s="349"/>
      <c r="W34" s="347" t="s">
        <v>150</v>
      </c>
      <c r="X34" s="348"/>
      <c r="Y34" s="349"/>
    </row>
    <row r="35" spans="2:25" ht="14.25" thickTop="1" thickBot="1" x14ac:dyDescent="0.25">
      <c r="B35" s="88" t="s">
        <v>40</v>
      </c>
      <c r="C35" s="88" t="s">
        <v>41</v>
      </c>
      <c r="D35" s="88" t="s">
        <v>42</v>
      </c>
      <c r="E35" s="88" t="s">
        <v>43</v>
      </c>
      <c r="J35" s="229" t="s">
        <v>151</v>
      </c>
      <c r="K35" s="230" t="s">
        <v>147</v>
      </c>
      <c r="L35" s="230" t="s">
        <v>148</v>
      </c>
      <c r="M35" s="231" t="s">
        <v>149</v>
      </c>
      <c r="N35" s="230" t="s">
        <v>147</v>
      </c>
      <c r="O35" s="230" t="s">
        <v>148</v>
      </c>
      <c r="P35" s="231" t="s">
        <v>149</v>
      </c>
      <c r="Q35" s="230" t="s">
        <v>147</v>
      </c>
      <c r="R35" s="230" t="s">
        <v>148</v>
      </c>
      <c r="S35" s="231" t="s">
        <v>149</v>
      </c>
      <c r="T35" s="230" t="s">
        <v>147</v>
      </c>
      <c r="U35" s="230" t="s">
        <v>148</v>
      </c>
      <c r="V35" s="231" t="s">
        <v>149</v>
      </c>
      <c r="W35" s="230" t="s">
        <v>147</v>
      </c>
      <c r="X35" s="230" t="s">
        <v>148</v>
      </c>
      <c r="Y35" s="231" t="s">
        <v>149</v>
      </c>
    </row>
    <row r="36" spans="2:25" ht="14.25" thickTop="1" thickBot="1" x14ac:dyDescent="0.25">
      <c r="K36" s="232">
        <f>SUM(K37:K41)</f>
        <v>0</v>
      </c>
      <c r="L36" s="232">
        <f>IF(NdF!$C$10="Oui",L31,0)</f>
        <v>0</v>
      </c>
      <c r="M36" s="233">
        <f>IF(L36&gt;10,K36-L36,0)</f>
        <v>0</v>
      </c>
      <c r="N36" s="232">
        <f>SUM(N37:N41)</f>
        <v>0</v>
      </c>
      <c r="O36" s="232">
        <f>IF(NdF!$C$10="Oui",O31,0)</f>
        <v>0</v>
      </c>
      <c r="P36" s="233">
        <f>IF(O36&gt;10,N36-O36,0)</f>
        <v>0</v>
      </c>
      <c r="Q36" s="232">
        <f>SUM(Q37:Q41)</f>
        <v>0</v>
      </c>
      <c r="R36" s="232">
        <f>IF(NdF!$C$10="Oui",R31,0)</f>
        <v>0</v>
      </c>
      <c r="S36" s="233">
        <f>IF(R36&gt;10,Q36-R36,0)</f>
        <v>0</v>
      </c>
      <c r="T36" s="232">
        <f>SUM(T37:T41)</f>
        <v>0</v>
      </c>
      <c r="U36" s="232">
        <f>IF(NdF!$C$10="Oui",U31,0)</f>
        <v>0</v>
      </c>
      <c r="V36" s="233">
        <f>IF(U36&gt;10,T36-U36,0)</f>
        <v>0</v>
      </c>
      <c r="W36" s="232">
        <f>SUM(W37:W41)</f>
        <v>0</v>
      </c>
      <c r="X36" s="232">
        <f>IF(NdF!$C$10="Oui",X31,0)</f>
        <v>0</v>
      </c>
      <c r="Y36" s="233">
        <f>IF(X36&gt;10,W36-X36,0)</f>
        <v>0</v>
      </c>
    </row>
    <row r="37" spans="2:25" ht="14.25" thickTop="1" thickBot="1" x14ac:dyDescent="0.25">
      <c r="B37" s="234" t="s">
        <v>167</v>
      </c>
      <c r="C37" s="235">
        <v>5.5E-2</v>
      </c>
      <c r="D37" s="235">
        <v>7.0000000000000007E-2</v>
      </c>
      <c r="E37" s="235">
        <v>0.19600000000000001</v>
      </c>
      <c r="F37" s="235"/>
      <c r="J37" s="236" t="s">
        <v>146</v>
      </c>
      <c r="K37" s="237">
        <f>IF(AND(D$10&lt;4,K$31&gt;20000),K$31*$G$18,IF(AND(D$10&lt;4,K$31&gt;5000),K$31*$E$18+$F$18,IF(AND(D$10&lt;3,K$31&lt;5000),K$31*$D$18,"")))</f>
        <v>0</v>
      </c>
      <c r="L37" s="237"/>
      <c r="N37" s="237">
        <f>IF(AND(E$10&lt;4,N$31&gt;20000),N$31*$G$18,IF(AND(E$10&lt;4,N$31&gt;5000),N$31*$E$18+$F$18,IF(AND(E$10&lt;3,N$31&lt;5000),N$31*$D$18,"")))</f>
        <v>0</v>
      </c>
      <c r="O37" s="237"/>
      <c r="Q37" s="237">
        <f>IF(AND(F$10&lt;4,Q$31&gt;20000),Q$31*$G$18,IF(AND(F$10&lt;4,Q$31&gt;5000),Q$31*$E$18+$F$18,IF(AND(F$10&lt;3,Q$31&lt;5000),Q$31*$D$18,"")))</f>
        <v>0</v>
      </c>
      <c r="R37" s="237"/>
      <c r="T37" s="237">
        <f>IF(AND(G$10&lt;4,T$31&gt;20000),T$31*$G$18,IF(AND(G$10&lt;4,T$31&gt;5000),T$31*$E$18+$F$18,IF(AND(G$10&lt;3,T$31&lt;5000),T$31*$D$18,"")))</f>
        <v>0</v>
      </c>
      <c r="U37" s="237"/>
      <c r="W37" s="237">
        <f>IF(AND(H$10&lt;4,W$31&gt;20000),W$31*$G$18,IF(AND(H$10&lt;4,W$31&gt;5000),W$31*$E$18+$F$18,IF(AND(H$10&lt;3,W$31&lt;5000),W$31*$D$18,"")))</f>
        <v>0</v>
      </c>
      <c r="X37" s="237"/>
    </row>
    <row r="38" spans="2:25" ht="13.5" thickBot="1" x14ac:dyDescent="0.25">
      <c r="B38" s="88" t="s">
        <v>166</v>
      </c>
      <c r="C38" s="235">
        <f>IF(NdF!C11="Oui",2.1%,5.5%)</f>
        <v>5.5E-2</v>
      </c>
      <c r="D38" s="235">
        <f>IF(NdF!C11="Oui",2.1%,10%)</f>
        <v>0.1</v>
      </c>
      <c r="E38" s="235">
        <f>IF(NdF!C11="Oui",8.5%,20%)</f>
        <v>0.2</v>
      </c>
      <c r="J38" s="221" t="s">
        <v>145</v>
      </c>
      <c r="K38" s="238" t="str">
        <f>IF(AND(D$10=4,K$31&gt;20000),K$31*G$19,IF(AND(D$10=4,K$31&gt;5000),K$31*$E$19+$F$19,IF(AND(D$10=4,K$31&lt;5000),K$31*$D$19,"")))</f>
        <v/>
      </c>
      <c r="L38" s="238"/>
      <c r="N38" s="238" t="str">
        <f>IF(AND(E$10=4,N$31&gt;20000),N$31*G$19,IF(AND(E$10=4,N$31&gt;5000),N$31*$E$19+$F$19,IF(AND(E$10=4,N$31&lt;5000),N$31*$D$19,"")))</f>
        <v/>
      </c>
      <c r="O38" s="238"/>
      <c r="Q38" s="238" t="str">
        <f>IF(AND(F$10=4,Q$31&gt;20000),Q$31*G$19,IF(AND(F$10=4,Q$31&gt;5000),Q$31*$E$19+$F$19,IF(AND(F$10=4,Q$31&lt;5000),Q$31*$D$19,"")))</f>
        <v/>
      </c>
      <c r="R38" s="238"/>
      <c r="T38" s="238" t="str">
        <f>IF(AND(G$10=4,T$31&gt;20000),T$31*G$19,IF(AND(G$10=4,T$31&gt;5000),T$31*$E$19+$F$19,IF(AND(G$10=4,T$31&lt;5000),T$31*$D$19,"")))</f>
        <v/>
      </c>
      <c r="U38" s="238"/>
      <c r="W38" s="238" t="str">
        <f>IF(AND(H$10=4,W$31&gt;20000),W$31*G$19,IF(AND(H$10=4,W$31&gt;5000),W$31*$E$19+$F$19,IF(AND(H$10=4,W$31&lt;5000),W$31*$D$19,"")))</f>
        <v/>
      </c>
      <c r="X38" s="238"/>
    </row>
    <row r="39" spans="2:25" ht="13.5" thickBot="1" x14ac:dyDescent="0.25">
      <c r="B39" s="88"/>
      <c r="C39" s="235"/>
      <c r="D39" s="235"/>
      <c r="E39" s="235"/>
      <c r="J39" s="221" t="s">
        <v>144</v>
      </c>
      <c r="K39" s="238" t="str">
        <f>IF(AND(D$10=5,K$31&gt;20000),K$31*$G$20,IF(AND(D$10=5,K$31&gt;5000),K$31*$E$20+$F$20,IF(AND(D$10=5,K$31&lt;5000),31*$D$20,"")))</f>
        <v/>
      </c>
      <c r="L39" s="238"/>
      <c r="N39" s="238" t="str">
        <f>IF(AND(E$10=5,N$31&gt;20000),N$31*$G$20,IF(AND(E$10=5,N$31&gt;5000),N$31*$E$20+$F$20,IF(AND(E$10=5,N$31&lt;5000),N$31*$D$20,"")))</f>
        <v/>
      </c>
      <c r="O39" s="238"/>
      <c r="Q39" s="238" t="str">
        <f>IF(AND(F$10=5,Q$31&gt;20000),Q$31*$G$20,IF(AND(F$10=5,Q$31&gt;5000),Q$31*$E$20+$F$20,IF(AND(F$10=5,Q$31&lt;5000),Q31*$D$20,"")))</f>
        <v/>
      </c>
      <c r="R39" s="238"/>
      <c r="T39" s="238" t="str">
        <f>IF(AND(G$10=5,T$31&gt;20000),T$31*$G$20,IF(AND(G$10=5,T$31&gt;5000),T$31*$E$20+$F$20,IF(AND(G$10=5,T$31&lt;5000),T$31*$D$20,"")))</f>
        <v/>
      </c>
      <c r="U39" s="238"/>
      <c r="W39" s="238" t="str">
        <f>IF(AND(H$10=5,W$31&gt;20000),W$31*$G$20,IF(AND(H$10=5,W$31&gt;5000),W$31*$E$20+$F$20,IF(AND(H$10=5,W$31&lt;5000),31*$D$20,"")))</f>
        <v/>
      </c>
      <c r="X39" s="238"/>
    </row>
    <row r="40" spans="2:25" ht="13.5" thickBot="1" x14ac:dyDescent="0.25">
      <c r="J40" s="221" t="s">
        <v>143</v>
      </c>
      <c r="K40" s="238" t="str">
        <f>IF(AND(D$10=6,K$31&gt;20000),K$31*$G$21,IF(AND(D$10=6,K$31&gt;5000),K$31*$E$21+$F$21,IF(AND(D$10=6,K$31&lt;5000),K$31*$D$21,"")))</f>
        <v/>
      </c>
      <c r="L40" s="238"/>
      <c r="N40" s="238" t="str">
        <f>IF(AND(G$10=6,N$31&gt;20000),N$31*$G$21,IF(AND(G$10=6,N$31&gt;5000),N$31*$E$21+$F$21,IF(AND(G$10=6,N$31&lt;5000),N$31*$D$21,"")))</f>
        <v/>
      </c>
      <c r="O40" s="238"/>
      <c r="Q40" s="238" t="str">
        <f>IF(AND(F$10=6,Q$31&gt;20000),Q$31*$G$21,IF(AND(F$10=6,Q$31&gt;5000),Q$31*$E$21+$F$21,IF(AND(F$10=6,Q$31&lt;5000),Q$31*$D$21,"")))</f>
        <v/>
      </c>
      <c r="R40" s="238"/>
      <c r="T40" s="238" t="str">
        <f>IF(AND(G$10=6,T$31&gt;20000),T$31*$G$21,IF(AND(G$10=6,T$31&gt;5000),T$31*$E$21+$F$21,IF(AND(G$10=6,T$31&lt;5000),T$31*$D$21,"")))</f>
        <v/>
      </c>
      <c r="U40" s="238"/>
      <c r="W40" s="238" t="str">
        <f>IF(AND(H$10=6,W$31&gt;20000),W$31*$G$21,IF(AND(H$10=6,W$31&gt;5000),W$31*$E$21+$F$21,IF(AND(H$10=6,W$31&lt;5000),W$31*$D$21,"")))</f>
        <v/>
      </c>
      <c r="X40" s="238"/>
    </row>
    <row r="41" spans="2:25" ht="13.5" thickBot="1" x14ac:dyDescent="0.25">
      <c r="J41" s="221" t="s">
        <v>142</v>
      </c>
      <c r="K41" s="238" t="str">
        <f>IF(AND(D$10&gt;6,K$31&gt;20000),K$31*$G$22,IF(AND(D$10&gt;6,K$31&gt;5000),K$31*$E$22+$F$22,IF(AND(D$10&gt;6,K$31&lt;5000),K$31*$D$22,"")))</f>
        <v/>
      </c>
      <c r="L41" s="238"/>
      <c r="N41" s="238" t="str">
        <f>IF(AND(E$10&gt;6,N$31&gt;20000),N$31*$G$22,IF(AND(E$10&gt;6,N$31&gt;5000),N$31*$E$22+$F$22,IF(AND(E$10&gt;6,N$31&lt;5000),N$31*$D$22,"")))</f>
        <v/>
      </c>
      <c r="O41" s="238"/>
      <c r="Q41" s="238" t="str">
        <f>IF(AND(F$10&gt;6,Q$31&gt;20000),Q$31*$G$22,IF(AND(F$10&gt;6,Q$31&gt;5000),Q$31*$E$22+$F$22,IF(AND(F$10&gt;6,Q$31&lt;5000),Q$31*$D$22,"")))</f>
        <v/>
      </c>
      <c r="R41" s="238"/>
      <c r="T41" s="238" t="str">
        <f>IF(AND(G$10&gt;6,T$31&gt;20000),T$31*$G$22,IF(AND(G$10&gt;6,T$31&gt;5000),T$31*$E$22+$F$22,IF(AND(G$10&gt;6,T$31&lt;5000),T$31*$D$22,"")))</f>
        <v/>
      </c>
      <c r="U41" s="238"/>
      <c r="W41" s="238" t="str">
        <f>IF(AND(H$10&gt;6,W$31&gt;20000),W$31*$G$22,IF(AND(H$10&gt;6,W$31&gt;5000),W$31*$E$22+$F$22,IF(AND(H$10&gt;6,W$31&lt;5000),W$31*$D$22,"")))</f>
        <v/>
      </c>
      <c r="X41" s="238"/>
    </row>
  </sheetData>
  <sheetProtection algorithmName="SHA-512" hashValue="YN/cRK5Q8g9IsBmeP+KB2LOfiZ+mcL3oatI/8uHnfu3VC8nWgzvjqVYGe4vNxwh/RguxgHXWJ2tomFVR5bBv6w==" saltValue="ArAFQ1dPB2dYWDjHl4fRxg==" spinCount="100000" sheet="1" selectLockedCells="1"/>
  <mergeCells count="24">
    <mergeCell ref="B2:H2"/>
    <mergeCell ref="E17:F17"/>
    <mergeCell ref="B14:G14"/>
    <mergeCell ref="B15:G15"/>
    <mergeCell ref="B6:C6"/>
    <mergeCell ref="B7:C7"/>
    <mergeCell ref="B8:C8"/>
    <mergeCell ref="B9:C9"/>
    <mergeCell ref="B10:C10"/>
    <mergeCell ref="B11:C11"/>
    <mergeCell ref="F13:G13"/>
    <mergeCell ref="K3:O8"/>
    <mergeCell ref="K34:M34"/>
    <mergeCell ref="N34:P34"/>
    <mergeCell ref="Q34:S34"/>
    <mergeCell ref="T34:V34"/>
    <mergeCell ref="M16:W16"/>
    <mergeCell ref="W34:Y34"/>
    <mergeCell ref="J33:Y33"/>
    <mergeCell ref="N17:P17"/>
    <mergeCell ref="Q17:S17"/>
    <mergeCell ref="T17:V17"/>
    <mergeCell ref="W17:Y17"/>
    <mergeCell ref="K17:M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style="283" hidden="1" customWidth="1"/>
    <col min="58" max="58" width="9.140625" style="284" hidden="1" customWidth="1"/>
    <col min="59" max="59" width="16.140625" style="283" hidden="1" customWidth="1"/>
    <col min="60" max="60" width="13" style="283" hidden="1" customWidth="1"/>
    <col min="61" max="61" width="15.7109375" style="283" hidden="1" customWidth="1"/>
    <col min="62" max="62" width="15.5703125" style="283" hidden="1" customWidth="1"/>
    <col min="63" max="63" width="16.28515625" style="283" hidden="1" customWidth="1"/>
    <col min="64" max="64" width="16.140625" style="283" hidden="1" customWidth="1"/>
    <col min="65" max="65" width="16.140625" style="284" hidden="1" customWidth="1"/>
    <col min="66" max="70" width="16.140625" style="283" hidden="1" customWidth="1"/>
    <col min="71" max="72" width="17.85546875" style="283" hidden="1" customWidth="1"/>
    <col min="73" max="73" width="13" style="283" hidden="1" customWidth="1"/>
    <col min="74" max="74" width="12.28515625" style="283" hidden="1" customWidth="1"/>
    <col min="75" max="76" width="11.140625" style="283" hidden="1" customWidth="1"/>
    <col min="77" max="77" width="12.85546875" style="283" hidden="1" customWidth="1"/>
    <col min="78" max="78" width="13.85546875" style="283" hidden="1" customWidth="1"/>
    <col min="79" max="79" width="12.28515625" style="283" hidden="1" customWidth="1"/>
    <col min="80" max="84" width="9.140625" style="283" hidden="1" customWidth="1"/>
    <col min="85" max="273" width="9.140625" customWidth="1"/>
  </cols>
  <sheetData>
    <row r="1" spans="2:84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279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1"/>
      <c r="BG1" s="280"/>
      <c r="BH1" s="280"/>
      <c r="BI1" s="280"/>
      <c r="BJ1" s="280"/>
      <c r="BK1" s="280"/>
      <c r="BL1" s="280"/>
      <c r="BM1" s="281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</row>
    <row r="2" spans="2:84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282"/>
    </row>
    <row r="3" spans="2:84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282"/>
    </row>
    <row r="4" spans="2:84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282"/>
    </row>
    <row r="5" spans="2:84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282"/>
    </row>
    <row r="6" spans="2:84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282"/>
      <c r="AJ6" s="283">
        <f>I7</f>
        <v>0</v>
      </c>
    </row>
    <row r="7" spans="2:84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285"/>
      <c r="AJ7" s="283">
        <f>J7</f>
        <v>0</v>
      </c>
      <c r="BX7" s="286"/>
    </row>
    <row r="8" spans="2:84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285"/>
      <c r="AJ8" s="283">
        <f>K7</f>
        <v>0</v>
      </c>
    </row>
    <row r="9" spans="2:84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285"/>
      <c r="AJ9" s="283">
        <f>L7</f>
        <v>0</v>
      </c>
    </row>
    <row r="10" spans="2:84" ht="17.100000000000001" customHeight="1" thickBot="1" x14ac:dyDescent="0.25">
      <c r="B10" s="70"/>
      <c r="C10" s="104" t="s">
        <v>122</v>
      </c>
      <c r="D10" s="103" t="s">
        <v>49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282"/>
      <c r="AJ10" s="283">
        <f>M7</f>
        <v>0</v>
      </c>
      <c r="AK10" s="286"/>
    </row>
    <row r="11" spans="2:84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282"/>
    </row>
    <row r="12" spans="2:84" s="5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287"/>
      <c r="AI12" s="288"/>
      <c r="AJ12" s="288"/>
      <c r="AK12" s="375" t="s">
        <v>38</v>
      </c>
      <c r="AL12" s="376"/>
      <c r="AM12" s="376"/>
      <c r="AN12" s="376"/>
      <c r="AO12" s="377"/>
      <c r="AP12" s="289"/>
      <c r="AQ12" s="288"/>
      <c r="AR12" s="375" t="s">
        <v>47</v>
      </c>
      <c r="AS12" s="389"/>
      <c r="AT12" s="389"/>
      <c r="AU12" s="389"/>
      <c r="AV12" s="389"/>
      <c r="AW12" s="390"/>
      <c r="AX12" s="289"/>
      <c r="AY12" s="288"/>
      <c r="AZ12" s="375" t="s">
        <v>48</v>
      </c>
      <c r="BA12" s="376"/>
      <c r="BB12" s="376"/>
      <c r="BC12" s="376"/>
      <c r="BD12" s="377"/>
      <c r="BE12" s="288"/>
      <c r="BF12" s="372" t="s">
        <v>61</v>
      </c>
      <c r="BG12" s="373"/>
      <c r="BH12" s="373"/>
      <c r="BI12" s="373"/>
      <c r="BJ12" s="373"/>
      <c r="BK12" s="374"/>
      <c r="BL12" s="290" t="s">
        <v>92</v>
      </c>
      <c r="BM12" s="291"/>
      <c r="BN12" s="383" t="s">
        <v>102</v>
      </c>
      <c r="BO12" s="384"/>
      <c r="BP12" s="384"/>
      <c r="BQ12" s="384"/>
      <c r="BR12" s="385"/>
      <c r="BS12" s="292" t="s">
        <v>91</v>
      </c>
      <c r="BT12" s="293"/>
      <c r="BU12" s="294" t="s">
        <v>86</v>
      </c>
      <c r="BV12" s="294" t="s">
        <v>85</v>
      </c>
      <c r="BW12" s="294" t="s">
        <v>87</v>
      </c>
      <c r="BX12" s="295"/>
      <c r="BY12" s="292" t="s">
        <v>88</v>
      </c>
      <c r="BZ12" s="292" t="s">
        <v>89</v>
      </c>
      <c r="CA12" s="292" t="s">
        <v>90</v>
      </c>
      <c r="CB12" s="288"/>
      <c r="CC12" s="288"/>
      <c r="CD12" s="288"/>
      <c r="CE12" s="288"/>
      <c r="CF12" s="288"/>
    </row>
    <row r="13" spans="2:84" s="27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287"/>
      <c r="AI13" s="288"/>
      <c r="AJ13" s="288"/>
      <c r="AK13" s="296"/>
      <c r="AL13" s="289"/>
      <c r="AM13" s="289"/>
      <c r="AN13" s="289"/>
      <c r="AO13" s="289"/>
      <c r="AP13" s="289"/>
      <c r="AQ13" s="288"/>
      <c r="AR13" s="296"/>
      <c r="AS13" s="296"/>
      <c r="AT13" s="296"/>
      <c r="AU13" s="296"/>
      <c r="AV13" s="296"/>
      <c r="AW13" s="296"/>
      <c r="AX13" s="289"/>
      <c r="AY13" s="288"/>
      <c r="AZ13" s="296"/>
      <c r="BA13" s="289"/>
      <c r="BB13" s="289"/>
      <c r="BC13" s="289"/>
      <c r="BD13" s="289"/>
      <c r="BE13" s="288"/>
      <c r="BF13" s="297"/>
      <c r="BG13" s="288"/>
      <c r="BH13" s="288"/>
      <c r="BI13" s="288"/>
      <c r="BJ13" s="288"/>
      <c r="BK13" s="288"/>
      <c r="BL13" s="298"/>
      <c r="BM13" s="299"/>
      <c r="BN13" s="298"/>
      <c r="BO13" s="298"/>
      <c r="BP13" s="298"/>
      <c r="BQ13" s="298"/>
      <c r="BR13" s="298"/>
      <c r="BS13" s="300"/>
      <c r="BT13" s="300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</row>
    <row r="14" spans="2:84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01"/>
      <c r="AI14" s="302"/>
      <c r="AJ14" s="303" t="s">
        <v>35</v>
      </c>
      <c r="AK14" s="302">
        <f t="shared" ref="AK14:AK45" si="0">IF(H14=$I$7,$I$8,0)</f>
        <v>0</v>
      </c>
      <c r="AL14" s="302">
        <f t="shared" ref="AL14:AL45" si="1">IF(H14=$J$7,$J$8,0)</f>
        <v>0</v>
      </c>
      <c r="AM14" s="302">
        <f t="shared" ref="AM14:AM45" si="2">IF(H14=$K$7,$K$8,0)</f>
        <v>0</v>
      </c>
      <c r="AN14" s="302">
        <f t="shared" ref="AN14:AN45" si="3">IF(H14=$L$7,$L$8,0)</f>
        <v>0</v>
      </c>
      <c r="AO14" s="302">
        <f t="shared" ref="AO14:AO45" si="4">IF(H14=$M$7,$M$8,0)</f>
        <v>0</v>
      </c>
      <c r="AP14" s="302">
        <f>AK14+AL14+AM14+AN14+AO14</f>
        <v>0</v>
      </c>
      <c r="AQ14" s="302"/>
      <c r="AR14" s="302" t="s">
        <v>44</v>
      </c>
      <c r="AS14" s="302">
        <f t="shared" ref="AS14:AS45" si="5">IF(H14=$I$7,G14,0)</f>
        <v>0</v>
      </c>
      <c r="AT14" s="302">
        <f t="shared" ref="AT14:AT45" si="6">IF(H14=$J$7,G14,0)</f>
        <v>0</v>
      </c>
      <c r="AU14" s="302">
        <f t="shared" ref="AU14:AU45" si="7">IF(H14=$K$7,G14,0)</f>
        <v>0</v>
      </c>
      <c r="AV14" s="302">
        <f t="shared" ref="AV14:AV45" si="8">IF(H14=$L$7,G14,0)</f>
        <v>0</v>
      </c>
      <c r="AW14" s="302">
        <f t="shared" ref="AW14:AW45" si="9">IF(H14=$M$7,G14,0)</f>
        <v>0</v>
      </c>
      <c r="AX14" s="302"/>
      <c r="AY14" s="303" t="s">
        <v>44</v>
      </c>
      <c r="AZ14" s="302">
        <f>AS14</f>
        <v>0</v>
      </c>
      <c r="BA14" s="302">
        <f>AT14</f>
        <v>0</v>
      </c>
      <c r="BB14" s="302">
        <f>AU14</f>
        <v>0</v>
      </c>
      <c r="BC14" s="302">
        <f>AV14</f>
        <v>0</v>
      </c>
      <c r="BD14" s="302">
        <f>AW14</f>
        <v>0</v>
      </c>
      <c r="BE14" s="302"/>
      <c r="BF14" s="304" t="s">
        <v>62</v>
      </c>
      <c r="BG14" s="305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05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05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05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05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05">
        <f t="shared" ref="BL14:BL45" si="10">BG14+BH14+BI14+BJ14+BK14</f>
        <v>0</v>
      </c>
      <c r="BM14" s="306"/>
      <c r="BN14" s="305">
        <f>IF(H14=$I$7,J14+L14+M14+O14+Q14,0)</f>
        <v>0</v>
      </c>
      <c r="BO14" s="305">
        <f>IF(H14=$J$7,J14+L14+M14+O14+Q14,0)</f>
        <v>0</v>
      </c>
      <c r="BP14" s="305">
        <f>IF(H14=$K$7,J14+L14+M14+O14+Q14,0)</f>
        <v>0</v>
      </c>
      <c r="BQ14" s="305">
        <f>IF(H14=$L$7,J14+L14+M14+O14+Q14,0)</f>
        <v>0</v>
      </c>
      <c r="BR14" s="305">
        <f>IF(H14=$M$7,J14+L14+M14+O14+Q14,0)</f>
        <v>0</v>
      </c>
      <c r="BS14" s="305">
        <f>BN14+BO14+BP14+BQ14+BR14</f>
        <v>0</v>
      </c>
      <c r="BT14" s="305"/>
      <c r="BU14" s="305">
        <f t="shared" ref="BU14:BU45" si="11">I14+R14+T14+V14+W14+X14+Z14+AB14+AE14</f>
        <v>0</v>
      </c>
      <c r="BV14" s="305">
        <f t="shared" ref="BV14:BV45" si="12">S14+U14+Y14+AA14+AC14+AF14</f>
        <v>0</v>
      </c>
      <c r="BW14" s="307">
        <f>BU14-BV14</f>
        <v>0</v>
      </c>
      <c r="BX14" s="307"/>
      <c r="BY14" s="305">
        <f>J14+L14+M14+O14+Q14+R14+T14+V14+W14+X14+Z14+AB14+AE14</f>
        <v>0</v>
      </c>
      <c r="BZ14" s="305">
        <f>K14+N14+P14+S14+U14+Y14+AA14+AC14+AF14</f>
        <v>0</v>
      </c>
      <c r="CA14" s="305">
        <f>BY14-BZ14</f>
        <v>0</v>
      </c>
      <c r="CB14" s="302"/>
      <c r="CC14" s="302"/>
      <c r="CD14" s="302"/>
      <c r="CE14" s="302"/>
      <c r="CF14" s="302"/>
    </row>
    <row r="15" spans="2:84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308"/>
      <c r="AI15" s="309"/>
      <c r="AJ15" s="310" t="s">
        <v>35</v>
      </c>
      <c r="AK15" s="309">
        <f t="shared" si="0"/>
        <v>0</v>
      </c>
      <c r="AL15" s="309">
        <f t="shared" si="1"/>
        <v>0</v>
      </c>
      <c r="AM15" s="309">
        <f t="shared" si="2"/>
        <v>0</v>
      </c>
      <c r="AN15" s="309">
        <f t="shared" si="3"/>
        <v>0</v>
      </c>
      <c r="AO15" s="309">
        <f t="shared" si="4"/>
        <v>0</v>
      </c>
      <c r="AP15" s="309">
        <f t="shared" ref="AP15:AP73" si="13">AK15+AL15+AM15+AN15+AO15</f>
        <v>0</v>
      </c>
      <c r="AQ15" s="309"/>
      <c r="AR15" s="309" t="s">
        <v>44</v>
      </c>
      <c r="AS15" s="309">
        <f t="shared" si="5"/>
        <v>0</v>
      </c>
      <c r="AT15" s="309">
        <f t="shared" si="6"/>
        <v>0</v>
      </c>
      <c r="AU15" s="309">
        <f t="shared" si="7"/>
        <v>0</v>
      </c>
      <c r="AV15" s="309">
        <f t="shared" si="8"/>
        <v>0</v>
      </c>
      <c r="AW15" s="309">
        <f t="shared" si="9"/>
        <v>0</v>
      </c>
      <c r="AX15" s="309"/>
      <c r="AY15" s="310" t="s">
        <v>44</v>
      </c>
      <c r="AZ15" s="309">
        <f t="shared" ref="AZ15:AZ46" si="14">AZ14+AS15</f>
        <v>0</v>
      </c>
      <c r="BA15" s="309">
        <f t="shared" ref="BA15:BA46" si="15">BA14+AT15</f>
        <v>0</v>
      </c>
      <c r="BB15" s="309">
        <f t="shared" ref="BB15:BB46" si="16">BB14+AU15</f>
        <v>0</v>
      </c>
      <c r="BC15" s="309">
        <f t="shared" ref="BC15:BC46" si="17">BC14+AV15</f>
        <v>0</v>
      </c>
      <c r="BD15" s="309">
        <f t="shared" ref="BD15:BD46" si="18">BD14+AW15</f>
        <v>0</v>
      </c>
      <c r="BE15" s="309"/>
      <c r="BF15" s="311" t="s">
        <v>62</v>
      </c>
      <c r="BG15" s="312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312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312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312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312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312">
        <f t="shared" si="10"/>
        <v>0</v>
      </c>
      <c r="BM15" s="313"/>
      <c r="BN15" s="312">
        <f t="shared" ref="BN15:BN73" si="19">IF(H15=$I$7,J15+L15+M15+O15+Q15,0)</f>
        <v>0</v>
      </c>
      <c r="BO15" s="312">
        <f t="shared" ref="BO15:BO73" si="20">IF(H15=$J$7,J15+L15+M15+O15+Q15,0)</f>
        <v>0</v>
      </c>
      <c r="BP15" s="312">
        <f t="shared" ref="BP15:BP73" si="21">IF(H15=$K$7,J15+L15+M15+O15+Q15,0)</f>
        <v>0</v>
      </c>
      <c r="BQ15" s="312">
        <f t="shared" ref="BQ15:BQ73" si="22">IF(H15=$L$7,J15+L15+M15+O15+Q15,0)</f>
        <v>0</v>
      </c>
      <c r="BR15" s="312">
        <f t="shared" ref="BR15:BR73" si="23">IF(H15=$M$7,J15+L15+M15+O15+Q15,0)</f>
        <v>0</v>
      </c>
      <c r="BS15" s="312">
        <f t="shared" ref="BS15:BS73" si="24">BN15+BO15+BP15+BQ15+BR15</f>
        <v>0</v>
      </c>
      <c r="BT15" s="312"/>
      <c r="BU15" s="312">
        <f t="shared" si="11"/>
        <v>0</v>
      </c>
      <c r="BV15" s="312">
        <f t="shared" si="12"/>
        <v>0</v>
      </c>
      <c r="BW15" s="314">
        <f t="shared" ref="BW15:BW73" si="25">BU15-BV15</f>
        <v>0</v>
      </c>
      <c r="BX15" s="314"/>
      <c r="BY15" s="305">
        <f t="shared" ref="BY15:BY73" si="26">J15+L15+M15+O15+Q15+R15+T15+V15+W15+X15+Z15+AB15+AE15</f>
        <v>0</v>
      </c>
      <c r="BZ15" s="305">
        <f t="shared" ref="BZ15:BZ73" si="27">K15+N15+P15+S15+U15+Y15+AA15+AC15+AF15</f>
        <v>0</v>
      </c>
      <c r="CA15" s="312">
        <f t="shared" ref="CA15:CA73" si="28">BY15-BZ15</f>
        <v>0</v>
      </c>
      <c r="CB15" s="309"/>
      <c r="CC15" s="309"/>
      <c r="CD15" s="309"/>
      <c r="CE15" s="309"/>
      <c r="CF15" s="309"/>
    </row>
    <row r="16" spans="2:84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01"/>
      <c r="AI16" s="302"/>
      <c r="AJ16" s="303" t="s">
        <v>35</v>
      </c>
      <c r="AK16" s="302">
        <f t="shared" si="0"/>
        <v>0</v>
      </c>
      <c r="AL16" s="302">
        <f t="shared" si="1"/>
        <v>0</v>
      </c>
      <c r="AM16" s="302">
        <f t="shared" si="2"/>
        <v>0</v>
      </c>
      <c r="AN16" s="302">
        <f t="shared" si="3"/>
        <v>0</v>
      </c>
      <c r="AO16" s="302">
        <f t="shared" si="4"/>
        <v>0</v>
      </c>
      <c r="AP16" s="302">
        <f t="shared" si="13"/>
        <v>0</v>
      </c>
      <c r="AQ16" s="302"/>
      <c r="AR16" s="302" t="s">
        <v>44</v>
      </c>
      <c r="AS16" s="302">
        <f t="shared" si="5"/>
        <v>0</v>
      </c>
      <c r="AT16" s="302">
        <f t="shared" si="6"/>
        <v>0</v>
      </c>
      <c r="AU16" s="302">
        <f t="shared" si="7"/>
        <v>0</v>
      </c>
      <c r="AV16" s="302">
        <f t="shared" si="8"/>
        <v>0</v>
      </c>
      <c r="AW16" s="302">
        <f t="shared" si="9"/>
        <v>0</v>
      </c>
      <c r="AX16" s="302"/>
      <c r="AY16" s="303" t="s">
        <v>44</v>
      </c>
      <c r="AZ16" s="302">
        <f t="shared" si="14"/>
        <v>0</v>
      </c>
      <c r="BA16" s="302">
        <f t="shared" si="15"/>
        <v>0</v>
      </c>
      <c r="BB16" s="302">
        <f t="shared" si="16"/>
        <v>0</v>
      </c>
      <c r="BC16" s="302">
        <f t="shared" si="17"/>
        <v>0</v>
      </c>
      <c r="BD16" s="302">
        <f t="shared" si="18"/>
        <v>0</v>
      </c>
      <c r="BE16" s="302"/>
      <c r="BF16" s="304" t="s">
        <v>62</v>
      </c>
      <c r="BG16" s="305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05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05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05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05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05">
        <f t="shared" si="10"/>
        <v>0</v>
      </c>
      <c r="BM16" s="306"/>
      <c r="BN16" s="305">
        <f t="shared" si="19"/>
        <v>0</v>
      </c>
      <c r="BO16" s="305">
        <f t="shared" si="20"/>
        <v>0</v>
      </c>
      <c r="BP16" s="305">
        <f t="shared" si="21"/>
        <v>0</v>
      </c>
      <c r="BQ16" s="305">
        <f t="shared" si="22"/>
        <v>0</v>
      </c>
      <c r="BR16" s="305">
        <f t="shared" si="23"/>
        <v>0</v>
      </c>
      <c r="BS16" s="305">
        <f t="shared" si="24"/>
        <v>0</v>
      </c>
      <c r="BT16" s="305"/>
      <c r="BU16" s="305">
        <f t="shared" si="11"/>
        <v>0</v>
      </c>
      <c r="BV16" s="305">
        <f t="shared" si="12"/>
        <v>0</v>
      </c>
      <c r="BW16" s="307">
        <f t="shared" si="25"/>
        <v>0</v>
      </c>
      <c r="BX16" s="307"/>
      <c r="BY16" s="305">
        <f t="shared" si="26"/>
        <v>0</v>
      </c>
      <c r="BZ16" s="305">
        <f t="shared" si="27"/>
        <v>0</v>
      </c>
      <c r="CA16" s="305">
        <f t="shared" si="28"/>
        <v>0</v>
      </c>
      <c r="CB16" s="302"/>
      <c r="CC16" s="302"/>
      <c r="CD16" s="302"/>
      <c r="CE16" s="302"/>
      <c r="CF16" s="302"/>
    </row>
    <row r="17" spans="2:84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308"/>
      <c r="AI17" s="309"/>
      <c r="AJ17" s="310" t="s">
        <v>35</v>
      </c>
      <c r="AK17" s="309">
        <f t="shared" si="0"/>
        <v>0</v>
      </c>
      <c r="AL17" s="309">
        <f t="shared" si="1"/>
        <v>0</v>
      </c>
      <c r="AM17" s="309">
        <f t="shared" si="2"/>
        <v>0</v>
      </c>
      <c r="AN17" s="309">
        <f t="shared" si="3"/>
        <v>0</v>
      </c>
      <c r="AO17" s="309">
        <f t="shared" si="4"/>
        <v>0</v>
      </c>
      <c r="AP17" s="309">
        <f t="shared" si="13"/>
        <v>0</v>
      </c>
      <c r="AQ17" s="309"/>
      <c r="AR17" s="309" t="s">
        <v>44</v>
      </c>
      <c r="AS17" s="309">
        <f t="shared" si="5"/>
        <v>0</v>
      </c>
      <c r="AT17" s="309">
        <f t="shared" si="6"/>
        <v>0</v>
      </c>
      <c r="AU17" s="309">
        <f t="shared" si="7"/>
        <v>0</v>
      </c>
      <c r="AV17" s="309">
        <f t="shared" si="8"/>
        <v>0</v>
      </c>
      <c r="AW17" s="309">
        <f t="shared" si="9"/>
        <v>0</v>
      </c>
      <c r="AX17" s="309"/>
      <c r="AY17" s="310" t="s">
        <v>44</v>
      </c>
      <c r="AZ17" s="309">
        <f t="shared" si="14"/>
        <v>0</v>
      </c>
      <c r="BA17" s="309">
        <f t="shared" si="15"/>
        <v>0</v>
      </c>
      <c r="BB17" s="309">
        <f t="shared" si="16"/>
        <v>0</v>
      </c>
      <c r="BC17" s="309">
        <f t="shared" si="17"/>
        <v>0</v>
      </c>
      <c r="BD17" s="309">
        <f t="shared" si="18"/>
        <v>0</v>
      </c>
      <c r="BE17" s="309"/>
      <c r="BF17" s="311" t="s">
        <v>62</v>
      </c>
      <c r="BG17" s="312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312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312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312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312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312">
        <f t="shared" si="10"/>
        <v>0</v>
      </c>
      <c r="BM17" s="313"/>
      <c r="BN17" s="312">
        <f t="shared" si="19"/>
        <v>0</v>
      </c>
      <c r="BO17" s="312">
        <f t="shared" si="20"/>
        <v>0</v>
      </c>
      <c r="BP17" s="312">
        <f t="shared" si="21"/>
        <v>0</v>
      </c>
      <c r="BQ17" s="312">
        <f t="shared" si="22"/>
        <v>0</v>
      </c>
      <c r="BR17" s="312">
        <f t="shared" si="23"/>
        <v>0</v>
      </c>
      <c r="BS17" s="312">
        <f t="shared" si="24"/>
        <v>0</v>
      </c>
      <c r="BT17" s="312"/>
      <c r="BU17" s="312">
        <f t="shared" si="11"/>
        <v>0</v>
      </c>
      <c r="BV17" s="312">
        <f t="shared" si="12"/>
        <v>0</v>
      </c>
      <c r="BW17" s="314">
        <f t="shared" si="25"/>
        <v>0</v>
      </c>
      <c r="BX17" s="314"/>
      <c r="BY17" s="305">
        <f t="shared" si="26"/>
        <v>0</v>
      </c>
      <c r="BZ17" s="305">
        <f t="shared" si="27"/>
        <v>0</v>
      </c>
      <c r="CA17" s="312">
        <f t="shared" si="28"/>
        <v>0</v>
      </c>
      <c r="CB17" s="309"/>
      <c r="CC17" s="309"/>
      <c r="CD17" s="309"/>
      <c r="CE17" s="309"/>
      <c r="CF17" s="309"/>
    </row>
    <row r="18" spans="2:84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01"/>
      <c r="AI18" s="302"/>
      <c r="AJ18" s="303" t="s">
        <v>35</v>
      </c>
      <c r="AK18" s="302">
        <f t="shared" si="0"/>
        <v>0</v>
      </c>
      <c r="AL18" s="302">
        <f t="shared" si="1"/>
        <v>0</v>
      </c>
      <c r="AM18" s="302">
        <f t="shared" si="2"/>
        <v>0</v>
      </c>
      <c r="AN18" s="302">
        <f t="shared" si="3"/>
        <v>0</v>
      </c>
      <c r="AO18" s="302">
        <f t="shared" si="4"/>
        <v>0</v>
      </c>
      <c r="AP18" s="302">
        <f t="shared" si="13"/>
        <v>0</v>
      </c>
      <c r="AQ18" s="302"/>
      <c r="AR18" s="302" t="s">
        <v>44</v>
      </c>
      <c r="AS18" s="302">
        <f t="shared" si="5"/>
        <v>0</v>
      </c>
      <c r="AT18" s="302">
        <f t="shared" si="6"/>
        <v>0</v>
      </c>
      <c r="AU18" s="302">
        <f t="shared" si="7"/>
        <v>0</v>
      </c>
      <c r="AV18" s="302">
        <f t="shared" si="8"/>
        <v>0</v>
      </c>
      <c r="AW18" s="302">
        <f t="shared" si="9"/>
        <v>0</v>
      </c>
      <c r="AX18" s="302"/>
      <c r="AY18" s="303" t="s">
        <v>44</v>
      </c>
      <c r="AZ18" s="302">
        <f t="shared" si="14"/>
        <v>0</v>
      </c>
      <c r="BA18" s="302">
        <f t="shared" si="15"/>
        <v>0</v>
      </c>
      <c r="BB18" s="302">
        <f t="shared" si="16"/>
        <v>0</v>
      </c>
      <c r="BC18" s="302">
        <f t="shared" si="17"/>
        <v>0</v>
      </c>
      <c r="BD18" s="302">
        <f t="shared" si="18"/>
        <v>0</v>
      </c>
      <c r="BE18" s="302"/>
      <c r="BF18" s="304" t="s">
        <v>62</v>
      </c>
      <c r="BG18" s="305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05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05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05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05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05">
        <f t="shared" si="10"/>
        <v>0</v>
      </c>
      <c r="BM18" s="306"/>
      <c r="BN18" s="305">
        <f t="shared" si="19"/>
        <v>0</v>
      </c>
      <c r="BO18" s="305">
        <f t="shared" si="20"/>
        <v>0</v>
      </c>
      <c r="BP18" s="305">
        <f t="shared" si="21"/>
        <v>0</v>
      </c>
      <c r="BQ18" s="305">
        <f t="shared" si="22"/>
        <v>0</v>
      </c>
      <c r="BR18" s="305">
        <f t="shared" si="23"/>
        <v>0</v>
      </c>
      <c r="BS18" s="305">
        <f t="shared" si="24"/>
        <v>0</v>
      </c>
      <c r="BT18" s="305"/>
      <c r="BU18" s="305">
        <f t="shared" si="11"/>
        <v>0</v>
      </c>
      <c r="BV18" s="305">
        <f t="shared" si="12"/>
        <v>0</v>
      </c>
      <c r="BW18" s="307">
        <f t="shared" si="25"/>
        <v>0</v>
      </c>
      <c r="BX18" s="307"/>
      <c r="BY18" s="305">
        <f t="shared" si="26"/>
        <v>0</v>
      </c>
      <c r="BZ18" s="305">
        <f t="shared" si="27"/>
        <v>0</v>
      </c>
      <c r="CA18" s="305">
        <f t="shared" si="28"/>
        <v>0</v>
      </c>
      <c r="CB18" s="302"/>
      <c r="CC18" s="302"/>
      <c r="CD18" s="302"/>
      <c r="CE18" s="302"/>
      <c r="CF18" s="302"/>
    </row>
    <row r="19" spans="2:84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308"/>
      <c r="AI19" s="309"/>
      <c r="AJ19" s="310" t="s">
        <v>35</v>
      </c>
      <c r="AK19" s="309">
        <f t="shared" si="0"/>
        <v>0</v>
      </c>
      <c r="AL19" s="309">
        <f t="shared" si="1"/>
        <v>0</v>
      </c>
      <c r="AM19" s="309">
        <f t="shared" si="2"/>
        <v>0</v>
      </c>
      <c r="AN19" s="309">
        <f t="shared" si="3"/>
        <v>0</v>
      </c>
      <c r="AO19" s="309">
        <f t="shared" si="4"/>
        <v>0</v>
      </c>
      <c r="AP19" s="309">
        <f t="shared" si="13"/>
        <v>0</v>
      </c>
      <c r="AQ19" s="309"/>
      <c r="AR19" s="309" t="s">
        <v>44</v>
      </c>
      <c r="AS19" s="309">
        <f t="shared" si="5"/>
        <v>0</v>
      </c>
      <c r="AT19" s="309">
        <f t="shared" si="6"/>
        <v>0</v>
      </c>
      <c r="AU19" s="309">
        <f t="shared" si="7"/>
        <v>0</v>
      </c>
      <c r="AV19" s="309">
        <f t="shared" si="8"/>
        <v>0</v>
      </c>
      <c r="AW19" s="309">
        <f t="shared" si="9"/>
        <v>0</v>
      </c>
      <c r="AX19" s="309"/>
      <c r="AY19" s="310" t="s">
        <v>44</v>
      </c>
      <c r="AZ19" s="309">
        <f t="shared" si="14"/>
        <v>0</v>
      </c>
      <c r="BA19" s="309">
        <f t="shared" si="15"/>
        <v>0</v>
      </c>
      <c r="BB19" s="309">
        <f t="shared" si="16"/>
        <v>0</v>
      </c>
      <c r="BC19" s="309">
        <f t="shared" si="17"/>
        <v>0</v>
      </c>
      <c r="BD19" s="309">
        <f t="shared" si="18"/>
        <v>0</v>
      </c>
      <c r="BE19" s="309"/>
      <c r="BF19" s="311" t="s">
        <v>62</v>
      </c>
      <c r="BG19" s="312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312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312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312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312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312">
        <f t="shared" si="10"/>
        <v>0</v>
      </c>
      <c r="BM19" s="313"/>
      <c r="BN19" s="312">
        <f t="shared" si="19"/>
        <v>0</v>
      </c>
      <c r="BO19" s="312">
        <f t="shared" si="20"/>
        <v>0</v>
      </c>
      <c r="BP19" s="312">
        <f t="shared" si="21"/>
        <v>0</v>
      </c>
      <c r="BQ19" s="312">
        <f t="shared" si="22"/>
        <v>0</v>
      </c>
      <c r="BR19" s="312">
        <f t="shared" si="23"/>
        <v>0</v>
      </c>
      <c r="BS19" s="312">
        <f t="shared" si="24"/>
        <v>0</v>
      </c>
      <c r="BT19" s="312"/>
      <c r="BU19" s="312">
        <f t="shared" si="11"/>
        <v>0</v>
      </c>
      <c r="BV19" s="312">
        <f t="shared" si="12"/>
        <v>0</v>
      </c>
      <c r="BW19" s="314">
        <f t="shared" si="25"/>
        <v>0</v>
      </c>
      <c r="BX19" s="314"/>
      <c r="BY19" s="305">
        <f t="shared" si="26"/>
        <v>0</v>
      </c>
      <c r="BZ19" s="305">
        <f t="shared" si="27"/>
        <v>0</v>
      </c>
      <c r="CA19" s="312">
        <f t="shared" si="28"/>
        <v>0</v>
      </c>
      <c r="CB19" s="309"/>
      <c r="CC19" s="309"/>
      <c r="CD19" s="309"/>
      <c r="CE19" s="309"/>
      <c r="CF19" s="309"/>
    </row>
    <row r="20" spans="2:84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01"/>
      <c r="AI20" s="302"/>
      <c r="AJ20" s="303" t="s">
        <v>35</v>
      </c>
      <c r="AK20" s="302">
        <f t="shared" si="0"/>
        <v>0</v>
      </c>
      <c r="AL20" s="302">
        <f t="shared" si="1"/>
        <v>0</v>
      </c>
      <c r="AM20" s="302">
        <f t="shared" si="2"/>
        <v>0</v>
      </c>
      <c r="AN20" s="302">
        <f t="shared" si="3"/>
        <v>0</v>
      </c>
      <c r="AO20" s="302">
        <f t="shared" si="4"/>
        <v>0</v>
      </c>
      <c r="AP20" s="302">
        <f t="shared" si="13"/>
        <v>0</v>
      </c>
      <c r="AQ20" s="302"/>
      <c r="AR20" s="302" t="s">
        <v>44</v>
      </c>
      <c r="AS20" s="302">
        <f t="shared" si="5"/>
        <v>0</v>
      </c>
      <c r="AT20" s="302">
        <f t="shared" si="6"/>
        <v>0</v>
      </c>
      <c r="AU20" s="302">
        <f t="shared" si="7"/>
        <v>0</v>
      </c>
      <c r="AV20" s="302">
        <f t="shared" si="8"/>
        <v>0</v>
      </c>
      <c r="AW20" s="302">
        <f t="shared" si="9"/>
        <v>0</v>
      </c>
      <c r="AX20" s="302"/>
      <c r="AY20" s="303" t="s">
        <v>44</v>
      </c>
      <c r="AZ20" s="302">
        <f t="shared" si="14"/>
        <v>0</v>
      </c>
      <c r="BA20" s="302">
        <f t="shared" si="15"/>
        <v>0</v>
      </c>
      <c r="BB20" s="302">
        <f t="shared" si="16"/>
        <v>0</v>
      </c>
      <c r="BC20" s="302">
        <f t="shared" si="17"/>
        <v>0</v>
      </c>
      <c r="BD20" s="302">
        <f t="shared" si="18"/>
        <v>0</v>
      </c>
      <c r="BE20" s="302"/>
      <c r="BF20" s="304" t="s">
        <v>62</v>
      </c>
      <c r="BG20" s="305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05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05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05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05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05">
        <f t="shared" si="10"/>
        <v>0</v>
      </c>
      <c r="BM20" s="306"/>
      <c r="BN20" s="305">
        <f t="shared" si="19"/>
        <v>0</v>
      </c>
      <c r="BO20" s="305">
        <f t="shared" si="20"/>
        <v>0</v>
      </c>
      <c r="BP20" s="305">
        <f t="shared" si="21"/>
        <v>0</v>
      </c>
      <c r="BQ20" s="305">
        <f t="shared" si="22"/>
        <v>0</v>
      </c>
      <c r="BR20" s="305">
        <f t="shared" si="23"/>
        <v>0</v>
      </c>
      <c r="BS20" s="305">
        <f t="shared" si="24"/>
        <v>0</v>
      </c>
      <c r="BT20" s="305"/>
      <c r="BU20" s="305">
        <f t="shared" si="11"/>
        <v>0</v>
      </c>
      <c r="BV20" s="305">
        <f t="shared" si="12"/>
        <v>0</v>
      </c>
      <c r="BW20" s="307">
        <f t="shared" si="25"/>
        <v>0</v>
      </c>
      <c r="BX20" s="307"/>
      <c r="BY20" s="305">
        <f t="shared" si="26"/>
        <v>0</v>
      </c>
      <c r="BZ20" s="305">
        <f t="shared" si="27"/>
        <v>0</v>
      </c>
      <c r="CA20" s="305">
        <f t="shared" si="28"/>
        <v>0</v>
      </c>
      <c r="CB20" s="302"/>
      <c r="CC20" s="302"/>
      <c r="CD20" s="302"/>
      <c r="CE20" s="302"/>
      <c r="CF20" s="302"/>
    </row>
    <row r="21" spans="2:84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308"/>
      <c r="AI21" s="309"/>
      <c r="AJ21" s="310" t="s">
        <v>35</v>
      </c>
      <c r="AK21" s="309">
        <f t="shared" si="0"/>
        <v>0</v>
      </c>
      <c r="AL21" s="309">
        <f t="shared" si="1"/>
        <v>0</v>
      </c>
      <c r="AM21" s="309">
        <f t="shared" si="2"/>
        <v>0</v>
      </c>
      <c r="AN21" s="309">
        <f t="shared" si="3"/>
        <v>0</v>
      </c>
      <c r="AO21" s="309">
        <f t="shared" si="4"/>
        <v>0</v>
      </c>
      <c r="AP21" s="309">
        <f t="shared" si="13"/>
        <v>0</v>
      </c>
      <c r="AQ21" s="309"/>
      <c r="AR21" s="309" t="s">
        <v>44</v>
      </c>
      <c r="AS21" s="309">
        <f t="shared" si="5"/>
        <v>0</v>
      </c>
      <c r="AT21" s="309">
        <f t="shared" si="6"/>
        <v>0</v>
      </c>
      <c r="AU21" s="309">
        <f t="shared" si="7"/>
        <v>0</v>
      </c>
      <c r="AV21" s="309">
        <f t="shared" si="8"/>
        <v>0</v>
      </c>
      <c r="AW21" s="309">
        <f t="shared" si="9"/>
        <v>0</v>
      </c>
      <c r="AX21" s="309"/>
      <c r="AY21" s="310" t="s">
        <v>44</v>
      </c>
      <c r="AZ21" s="309">
        <f t="shared" si="14"/>
        <v>0</v>
      </c>
      <c r="BA21" s="309">
        <f t="shared" si="15"/>
        <v>0</v>
      </c>
      <c r="BB21" s="309">
        <f t="shared" si="16"/>
        <v>0</v>
      </c>
      <c r="BC21" s="309">
        <f t="shared" si="17"/>
        <v>0</v>
      </c>
      <c r="BD21" s="309">
        <f t="shared" si="18"/>
        <v>0</v>
      </c>
      <c r="BE21" s="309"/>
      <c r="BF21" s="311" t="s">
        <v>62</v>
      </c>
      <c r="BG21" s="312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312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312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312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312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312">
        <f t="shared" si="10"/>
        <v>0</v>
      </c>
      <c r="BM21" s="313"/>
      <c r="BN21" s="312">
        <f t="shared" si="19"/>
        <v>0</v>
      </c>
      <c r="BO21" s="312">
        <f t="shared" si="20"/>
        <v>0</v>
      </c>
      <c r="BP21" s="312">
        <f t="shared" si="21"/>
        <v>0</v>
      </c>
      <c r="BQ21" s="312">
        <f t="shared" si="22"/>
        <v>0</v>
      </c>
      <c r="BR21" s="312">
        <f t="shared" si="23"/>
        <v>0</v>
      </c>
      <c r="BS21" s="312">
        <f t="shared" si="24"/>
        <v>0</v>
      </c>
      <c r="BT21" s="312"/>
      <c r="BU21" s="312">
        <f t="shared" si="11"/>
        <v>0</v>
      </c>
      <c r="BV21" s="312">
        <f t="shared" si="12"/>
        <v>0</v>
      </c>
      <c r="BW21" s="314">
        <f t="shared" si="25"/>
        <v>0</v>
      </c>
      <c r="BX21" s="314"/>
      <c r="BY21" s="305">
        <f t="shared" si="26"/>
        <v>0</v>
      </c>
      <c r="BZ21" s="305">
        <f t="shared" si="27"/>
        <v>0</v>
      </c>
      <c r="CA21" s="312">
        <f t="shared" si="28"/>
        <v>0</v>
      </c>
      <c r="CB21" s="309"/>
      <c r="CC21" s="309"/>
      <c r="CD21" s="309"/>
      <c r="CE21" s="309"/>
      <c r="CF21" s="309"/>
    </row>
    <row r="22" spans="2:84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01"/>
      <c r="AI22" s="302"/>
      <c r="AJ22" s="303" t="s">
        <v>35</v>
      </c>
      <c r="AK22" s="302">
        <f t="shared" si="0"/>
        <v>0</v>
      </c>
      <c r="AL22" s="302">
        <f t="shared" si="1"/>
        <v>0</v>
      </c>
      <c r="AM22" s="302">
        <f t="shared" si="2"/>
        <v>0</v>
      </c>
      <c r="AN22" s="302">
        <f t="shared" si="3"/>
        <v>0</v>
      </c>
      <c r="AO22" s="302">
        <f t="shared" si="4"/>
        <v>0</v>
      </c>
      <c r="AP22" s="302">
        <f t="shared" si="13"/>
        <v>0</v>
      </c>
      <c r="AQ22" s="302"/>
      <c r="AR22" s="302" t="s">
        <v>44</v>
      </c>
      <c r="AS22" s="302">
        <f t="shared" si="5"/>
        <v>0</v>
      </c>
      <c r="AT22" s="302">
        <f t="shared" si="6"/>
        <v>0</v>
      </c>
      <c r="AU22" s="302">
        <f t="shared" si="7"/>
        <v>0</v>
      </c>
      <c r="AV22" s="302">
        <f t="shared" si="8"/>
        <v>0</v>
      </c>
      <c r="AW22" s="302">
        <f t="shared" si="9"/>
        <v>0</v>
      </c>
      <c r="AX22" s="302"/>
      <c r="AY22" s="303" t="s">
        <v>44</v>
      </c>
      <c r="AZ22" s="302">
        <f t="shared" si="14"/>
        <v>0</v>
      </c>
      <c r="BA22" s="302">
        <f t="shared" si="15"/>
        <v>0</v>
      </c>
      <c r="BB22" s="302">
        <f t="shared" si="16"/>
        <v>0</v>
      </c>
      <c r="BC22" s="302">
        <f t="shared" si="17"/>
        <v>0</v>
      </c>
      <c r="BD22" s="302">
        <f t="shared" si="18"/>
        <v>0</v>
      </c>
      <c r="BE22" s="302"/>
      <c r="BF22" s="304" t="s">
        <v>62</v>
      </c>
      <c r="BG22" s="305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05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05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05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05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05">
        <f t="shared" si="10"/>
        <v>0</v>
      </c>
      <c r="BM22" s="306"/>
      <c r="BN22" s="305">
        <f t="shared" si="19"/>
        <v>0</v>
      </c>
      <c r="BO22" s="305">
        <f t="shared" si="20"/>
        <v>0</v>
      </c>
      <c r="BP22" s="305">
        <f t="shared" si="21"/>
        <v>0</v>
      </c>
      <c r="BQ22" s="305">
        <f t="shared" si="22"/>
        <v>0</v>
      </c>
      <c r="BR22" s="305">
        <f t="shared" si="23"/>
        <v>0</v>
      </c>
      <c r="BS22" s="305">
        <f t="shared" si="24"/>
        <v>0</v>
      </c>
      <c r="BT22" s="305"/>
      <c r="BU22" s="305">
        <f t="shared" si="11"/>
        <v>0</v>
      </c>
      <c r="BV22" s="305">
        <f t="shared" si="12"/>
        <v>0</v>
      </c>
      <c r="BW22" s="307">
        <f t="shared" si="25"/>
        <v>0</v>
      </c>
      <c r="BX22" s="307"/>
      <c r="BY22" s="305">
        <f t="shared" si="26"/>
        <v>0</v>
      </c>
      <c r="BZ22" s="305">
        <f t="shared" si="27"/>
        <v>0</v>
      </c>
      <c r="CA22" s="305">
        <f t="shared" si="28"/>
        <v>0</v>
      </c>
      <c r="CB22" s="302"/>
      <c r="CC22" s="302"/>
      <c r="CD22" s="302"/>
      <c r="CE22" s="302"/>
      <c r="CF22" s="302"/>
    </row>
    <row r="23" spans="2:84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308"/>
      <c r="AI23" s="309"/>
      <c r="AJ23" s="310" t="s">
        <v>35</v>
      </c>
      <c r="AK23" s="309">
        <f t="shared" si="0"/>
        <v>0</v>
      </c>
      <c r="AL23" s="309">
        <f t="shared" si="1"/>
        <v>0</v>
      </c>
      <c r="AM23" s="309">
        <f t="shared" si="2"/>
        <v>0</v>
      </c>
      <c r="AN23" s="309">
        <f t="shared" si="3"/>
        <v>0</v>
      </c>
      <c r="AO23" s="309">
        <f t="shared" si="4"/>
        <v>0</v>
      </c>
      <c r="AP23" s="309">
        <f t="shared" si="13"/>
        <v>0</v>
      </c>
      <c r="AQ23" s="309"/>
      <c r="AR23" s="309" t="s">
        <v>44</v>
      </c>
      <c r="AS23" s="309">
        <f t="shared" si="5"/>
        <v>0</v>
      </c>
      <c r="AT23" s="309">
        <f t="shared" si="6"/>
        <v>0</v>
      </c>
      <c r="AU23" s="309">
        <f t="shared" si="7"/>
        <v>0</v>
      </c>
      <c r="AV23" s="309">
        <f t="shared" si="8"/>
        <v>0</v>
      </c>
      <c r="AW23" s="309">
        <f t="shared" si="9"/>
        <v>0</v>
      </c>
      <c r="AX23" s="309"/>
      <c r="AY23" s="310" t="s">
        <v>44</v>
      </c>
      <c r="AZ23" s="309">
        <f t="shared" si="14"/>
        <v>0</v>
      </c>
      <c r="BA23" s="309">
        <f t="shared" si="15"/>
        <v>0</v>
      </c>
      <c r="BB23" s="309">
        <f t="shared" si="16"/>
        <v>0</v>
      </c>
      <c r="BC23" s="309">
        <f t="shared" si="17"/>
        <v>0</v>
      </c>
      <c r="BD23" s="309">
        <f t="shared" si="18"/>
        <v>0</v>
      </c>
      <c r="BE23" s="309"/>
      <c r="BF23" s="311" t="s">
        <v>62</v>
      </c>
      <c r="BG23" s="312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312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312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312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312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312">
        <f t="shared" si="10"/>
        <v>0</v>
      </c>
      <c r="BM23" s="313"/>
      <c r="BN23" s="312">
        <f t="shared" si="19"/>
        <v>0</v>
      </c>
      <c r="BO23" s="312">
        <f t="shared" si="20"/>
        <v>0</v>
      </c>
      <c r="BP23" s="312">
        <f t="shared" si="21"/>
        <v>0</v>
      </c>
      <c r="BQ23" s="312">
        <f t="shared" si="22"/>
        <v>0</v>
      </c>
      <c r="BR23" s="312">
        <f t="shared" si="23"/>
        <v>0</v>
      </c>
      <c r="BS23" s="312">
        <f t="shared" si="24"/>
        <v>0</v>
      </c>
      <c r="BT23" s="312"/>
      <c r="BU23" s="312">
        <f t="shared" si="11"/>
        <v>0</v>
      </c>
      <c r="BV23" s="312">
        <f t="shared" si="12"/>
        <v>0</v>
      </c>
      <c r="BW23" s="314">
        <f t="shared" si="25"/>
        <v>0</v>
      </c>
      <c r="BX23" s="314"/>
      <c r="BY23" s="305">
        <f t="shared" si="26"/>
        <v>0</v>
      </c>
      <c r="BZ23" s="305">
        <f t="shared" si="27"/>
        <v>0</v>
      </c>
      <c r="CA23" s="312">
        <f t="shared" si="28"/>
        <v>0</v>
      </c>
      <c r="CB23" s="309"/>
      <c r="CC23" s="309"/>
      <c r="CD23" s="309"/>
      <c r="CE23" s="309"/>
      <c r="CF23" s="309"/>
    </row>
    <row r="24" spans="2:84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01"/>
      <c r="AI24" s="302"/>
      <c r="AJ24" s="303" t="s">
        <v>35</v>
      </c>
      <c r="AK24" s="302">
        <f t="shared" si="0"/>
        <v>0</v>
      </c>
      <c r="AL24" s="302">
        <f t="shared" si="1"/>
        <v>0</v>
      </c>
      <c r="AM24" s="302">
        <f t="shared" si="2"/>
        <v>0</v>
      </c>
      <c r="AN24" s="302">
        <f t="shared" si="3"/>
        <v>0</v>
      </c>
      <c r="AO24" s="302">
        <f t="shared" si="4"/>
        <v>0</v>
      </c>
      <c r="AP24" s="302">
        <f t="shared" si="13"/>
        <v>0</v>
      </c>
      <c r="AQ24" s="302"/>
      <c r="AR24" s="302" t="s">
        <v>44</v>
      </c>
      <c r="AS24" s="302">
        <f t="shared" si="5"/>
        <v>0</v>
      </c>
      <c r="AT24" s="302">
        <f t="shared" si="6"/>
        <v>0</v>
      </c>
      <c r="AU24" s="302">
        <f t="shared" si="7"/>
        <v>0</v>
      </c>
      <c r="AV24" s="302">
        <f t="shared" si="8"/>
        <v>0</v>
      </c>
      <c r="AW24" s="302">
        <f t="shared" si="9"/>
        <v>0</v>
      </c>
      <c r="AX24" s="302"/>
      <c r="AY24" s="303" t="s">
        <v>44</v>
      </c>
      <c r="AZ24" s="302">
        <f t="shared" si="14"/>
        <v>0</v>
      </c>
      <c r="BA24" s="302">
        <f t="shared" si="15"/>
        <v>0</v>
      </c>
      <c r="BB24" s="302">
        <f t="shared" si="16"/>
        <v>0</v>
      </c>
      <c r="BC24" s="302">
        <f t="shared" si="17"/>
        <v>0</v>
      </c>
      <c r="BD24" s="302">
        <f t="shared" si="18"/>
        <v>0</v>
      </c>
      <c r="BE24" s="302"/>
      <c r="BF24" s="304" t="s">
        <v>62</v>
      </c>
      <c r="BG24" s="305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05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05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05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05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05">
        <f t="shared" si="10"/>
        <v>0</v>
      </c>
      <c r="BM24" s="306"/>
      <c r="BN24" s="305">
        <f t="shared" si="19"/>
        <v>0</v>
      </c>
      <c r="BO24" s="305">
        <f t="shared" si="20"/>
        <v>0</v>
      </c>
      <c r="BP24" s="305">
        <f t="shared" si="21"/>
        <v>0</v>
      </c>
      <c r="BQ24" s="305">
        <f t="shared" si="22"/>
        <v>0</v>
      </c>
      <c r="BR24" s="305">
        <f t="shared" si="23"/>
        <v>0</v>
      </c>
      <c r="BS24" s="305">
        <f t="shared" si="24"/>
        <v>0</v>
      </c>
      <c r="BT24" s="305"/>
      <c r="BU24" s="305">
        <f t="shared" si="11"/>
        <v>0</v>
      </c>
      <c r="BV24" s="305">
        <f t="shared" si="12"/>
        <v>0</v>
      </c>
      <c r="BW24" s="307">
        <f t="shared" si="25"/>
        <v>0</v>
      </c>
      <c r="BX24" s="307"/>
      <c r="BY24" s="305">
        <f t="shared" si="26"/>
        <v>0</v>
      </c>
      <c r="BZ24" s="305">
        <f t="shared" si="27"/>
        <v>0</v>
      </c>
      <c r="CA24" s="305">
        <f t="shared" si="28"/>
        <v>0</v>
      </c>
      <c r="CB24" s="302"/>
      <c r="CC24" s="302"/>
      <c r="CD24" s="302"/>
      <c r="CE24" s="302"/>
      <c r="CF24" s="302"/>
    </row>
    <row r="25" spans="2:84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308"/>
      <c r="AI25" s="309"/>
      <c r="AJ25" s="310" t="s">
        <v>35</v>
      </c>
      <c r="AK25" s="309">
        <f t="shared" si="0"/>
        <v>0</v>
      </c>
      <c r="AL25" s="309">
        <f t="shared" si="1"/>
        <v>0</v>
      </c>
      <c r="AM25" s="309">
        <f t="shared" si="2"/>
        <v>0</v>
      </c>
      <c r="AN25" s="309">
        <f t="shared" si="3"/>
        <v>0</v>
      </c>
      <c r="AO25" s="309">
        <f t="shared" si="4"/>
        <v>0</v>
      </c>
      <c r="AP25" s="309">
        <f t="shared" si="13"/>
        <v>0</v>
      </c>
      <c r="AQ25" s="309"/>
      <c r="AR25" s="309" t="s">
        <v>44</v>
      </c>
      <c r="AS25" s="309">
        <f t="shared" si="5"/>
        <v>0</v>
      </c>
      <c r="AT25" s="309">
        <f t="shared" si="6"/>
        <v>0</v>
      </c>
      <c r="AU25" s="309">
        <f t="shared" si="7"/>
        <v>0</v>
      </c>
      <c r="AV25" s="309">
        <f t="shared" si="8"/>
        <v>0</v>
      </c>
      <c r="AW25" s="309">
        <f t="shared" si="9"/>
        <v>0</v>
      </c>
      <c r="AX25" s="309"/>
      <c r="AY25" s="310" t="s">
        <v>44</v>
      </c>
      <c r="AZ25" s="309">
        <f t="shared" si="14"/>
        <v>0</v>
      </c>
      <c r="BA25" s="309">
        <f t="shared" si="15"/>
        <v>0</v>
      </c>
      <c r="BB25" s="309">
        <f t="shared" si="16"/>
        <v>0</v>
      </c>
      <c r="BC25" s="309">
        <f t="shared" si="17"/>
        <v>0</v>
      </c>
      <c r="BD25" s="309">
        <f t="shared" si="18"/>
        <v>0</v>
      </c>
      <c r="BE25" s="309"/>
      <c r="BF25" s="311" t="s">
        <v>62</v>
      </c>
      <c r="BG25" s="312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312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312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312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312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312">
        <f t="shared" si="10"/>
        <v>0</v>
      </c>
      <c r="BM25" s="313"/>
      <c r="BN25" s="312">
        <f t="shared" si="19"/>
        <v>0</v>
      </c>
      <c r="BO25" s="312">
        <f t="shared" si="20"/>
        <v>0</v>
      </c>
      <c r="BP25" s="312">
        <f t="shared" si="21"/>
        <v>0</v>
      </c>
      <c r="BQ25" s="312">
        <f t="shared" si="22"/>
        <v>0</v>
      </c>
      <c r="BR25" s="312">
        <f t="shared" si="23"/>
        <v>0</v>
      </c>
      <c r="BS25" s="312">
        <f t="shared" si="24"/>
        <v>0</v>
      </c>
      <c r="BT25" s="312"/>
      <c r="BU25" s="312">
        <f t="shared" si="11"/>
        <v>0</v>
      </c>
      <c r="BV25" s="312">
        <f t="shared" si="12"/>
        <v>0</v>
      </c>
      <c r="BW25" s="314">
        <f t="shared" si="25"/>
        <v>0</v>
      </c>
      <c r="BX25" s="314"/>
      <c r="BY25" s="305">
        <f t="shared" si="26"/>
        <v>0</v>
      </c>
      <c r="BZ25" s="305">
        <f t="shared" si="27"/>
        <v>0</v>
      </c>
      <c r="CA25" s="312">
        <f t="shared" si="28"/>
        <v>0</v>
      </c>
      <c r="CB25" s="309"/>
      <c r="CC25" s="309"/>
      <c r="CD25" s="309"/>
      <c r="CE25" s="309"/>
      <c r="CF25" s="309"/>
    </row>
    <row r="26" spans="2:84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01"/>
      <c r="AI26" s="302"/>
      <c r="AJ26" s="303" t="s">
        <v>35</v>
      </c>
      <c r="AK26" s="302">
        <f t="shared" si="0"/>
        <v>0</v>
      </c>
      <c r="AL26" s="302">
        <f t="shared" si="1"/>
        <v>0</v>
      </c>
      <c r="AM26" s="302">
        <f t="shared" si="2"/>
        <v>0</v>
      </c>
      <c r="AN26" s="302">
        <f t="shared" si="3"/>
        <v>0</v>
      </c>
      <c r="AO26" s="302">
        <f t="shared" si="4"/>
        <v>0</v>
      </c>
      <c r="AP26" s="302">
        <f t="shared" si="13"/>
        <v>0</v>
      </c>
      <c r="AQ26" s="302"/>
      <c r="AR26" s="302" t="s">
        <v>44</v>
      </c>
      <c r="AS26" s="302">
        <f t="shared" si="5"/>
        <v>0</v>
      </c>
      <c r="AT26" s="302">
        <f t="shared" si="6"/>
        <v>0</v>
      </c>
      <c r="AU26" s="302">
        <f t="shared" si="7"/>
        <v>0</v>
      </c>
      <c r="AV26" s="302">
        <f t="shared" si="8"/>
        <v>0</v>
      </c>
      <c r="AW26" s="302">
        <f t="shared" si="9"/>
        <v>0</v>
      </c>
      <c r="AX26" s="302"/>
      <c r="AY26" s="303" t="s">
        <v>44</v>
      </c>
      <c r="AZ26" s="302">
        <f t="shared" si="14"/>
        <v>0</v>
      </c>
      <c r="BA26" s="302">
        <f t="shared" si="15"/>
        <v>0</v>
      </c>
      <c r="BB26" s="302">
        <f t="shared" si="16"/>
        <v>0</v>
      </c>
      <c r="BC26" s="302">
        <f t="shared" si="17"/>
        <v>0</v>
      </c>
      <c r="BD26" s="302">
        <f t="shared" si="18"/>
        <v>0</v>
      </c>
      <c r="BE26" s="302"/>
      <c r="BF26" s="304" t="s">
        <v>62</v>
      </c>
      <c r="BG26" s="305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05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05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05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05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05">
        <f t="shared" si="10"/>
        <v>0</v>
      </c>
      <c r="BM26" s="306"/>
      <c r="BN26" s="305">
        <f t="shared" si="19"/>
        <v>0</v>
      </c>
      <c r="BO26" s="305">
        <f t="shared" si="20"/>
        <v>0</v>
      </c>
      <c r="BP26" s="305">
        <f t="shared" si="21"/>
        <v>0</v>
      </c>
      <c r="BQ26" s="305">
        <f t="shared" si="22"/>
        <v>0</v>
      </c>
      <c r="BR26" s="305">
        <f t="shared" si="23"/>
        <v>0</v>
      </c>
      <c r="BS26" s="305">
        <f t="shared" si="24"/>
        <v>0</v>
      </c>
      <c r="BT26" s="305"/>
      <c r="BU26" s="305">
        <f t="shared" si="11"/>
        <v>0</v>
      </c>
      <c r="BV26" s="305">
        <f t="shared" si="12"/>
        <v>0</v>
      </c>
      <c r="BW26" s="307">
        <f t="shared" si="25"/>
        <v>0</v>
      </c>
      <c r="BX26" s="307"/>
      <c r="BY26" s="305">
        <f t="shared" si="26"/>
        <v>0</v>
      </c>
      <c r="BZ26" s="305">
        <f t="shared" si="27"/>
        <v>0</v>
      </c>
      <c r="CA26" s="305">
        <f t="shared" si="28"/>
        <v>0</v>
      </c>
      <c r="CB26" s="302"/>
      <c r="CC26" s="302"/>
      <c r="CD26" s="302"/>
      <c r="CE26" s="302"/>
      <c r="CF26" s="302"/>
    </row>
    <row r="27" spans="2:84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308"/>
      <c r="AI27" s="309"/>
      <c r="AJ27" s="310" t="s">
        <v>35</v>
      </c>
      <c r="AK27" s="309">
        <f t="shared" si="0"/>
        <v>0</v>
      </c>
      <c r="AL27" s="309">
        <f t="shared" si="1"/>
        <v>0</v>
      </c>
      <c r="AM27" s="309">
        <f t="shared" si="2"/>
        <v>0</v>
      </c>
      <c r="AN27" s="309">
        <f t="shared" si="3"/>
        <v>0</v>
      </c>
      <c r="AO27" s="309">
        <f t="shared" si="4"/>
        <v>0</v>
      </c>
      <c r="AP27" s="309">
        <f t="shared" si="13"/>
        <v>0</v>
      </c>
      <c r="AQ27" s="309"/>
      <c r="AR27" s="309" t="s">
        <v>44</v>
      </c>
      <c r="AS27" s="309">
        <f t="shared" si="5"/>
        <v>0</v>
      </c>
      <c r="AT27" s="309">
        <f t="shared" si="6"/>
        <v>0</v>
      </c>
      <c r="AU27" s="309">
        <f t="shared" si="7"/>
        <v>0</v>
      </c>
      <c r="AV27" s="309">
        <f t="shared" si="8"/>
        <v>0</v>
      </c>
      <c r="AW27" s="309">
        <f t="shared" si="9"/>
        <v>0</v>
      </c>
      <c r="AX27" s="309"/>
      <c r="AY27" s="310" t="s">
        <v>44</v>
      </c>
      <c r="AZ27" s="309">
        <f t="shared" si="14"/>
        <v>0</v>
      </c>
      <c r="BA27" s="309">
        <f t="shared" si="15"/>
        <v>0</v>
      </c>
      <c r="BB27" s="309">
        <f t="shared" si="16"/>
        <v>0</v>
      </c>
      <c r="BC27" s="309">
        <f t="shared" si="17"/>
        <v>0</v>
      </c>
      <c r="BD27" s="309">
        <f t="shared" si="18"/>
        <v>0</v>
      </c>
      <c r="BE27" s="309"/>
      <c r="BF27" s="311" t="s">
        <v>62</v>
      </c>
      <c r="BG27" s="312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312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312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312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312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312">
        <f t="shared" si="10"/>
        <v>0</v>
      </c>
      <c r="BM27" s="313"/>
      <c r="BN27" s="312">
        <f t="shared" si="19"/>
        <v>0</v>
      </c>
      <c r="BO27" s="312">
        <f t="shared" si="20"/>
        <v>0</v>
      </c>
      <c r="BP27" s="312">
        <f t="shared" si="21"/>
        <v>0</v>
      </c>
      <c r="BQ27" s="312">
        <f t="shared" si="22"/>
        <v>0</v>
      </c>
      <c r="BR27" s="312">
        <f t="shared" si="23"/>
        <v>0</v>
      </c>
      <c r="BS27" s="312">
        <f t="shared" si="24"/>
        <v>0</v>
      </c>
      <c r="BT27" s="312"/>
      <c r="BU27" s="312">
        <f t="shared" si="11"/>
        <v>0</v>
      </c>
      <c r="BV27" s="312">
        <f t="shared" si="12"/>
        <v>0</v>
      </c>
      <c r="BW27" s="314">
        <f t="shared" si="25"/>
        <v>0</v>
      </c>
      <c r="BX27" s="314"/>
      <c r="BY27" s="305">
        <f t="shared" si="26"/>
        <v>0</v>
      </c>
      <c r="BZ27" s="305">
        <f t="shared" si="27"/>
        <v>0</v>
      </c>
      <c r="CA27" s="312">
        <f t="shared" si="28"/>
        <v>0</v>
      </c>
      <c r="CB27" s="309"/>
      <c r="CC27" s="309"/>
      <c r="CD27" s="309"/>
      <c r="CE27" s="309"/>
      <c r="CF27" s="309"/>
    </row>
    <row r="28" spans="2:84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01"/>
      <c r="AI28" s="302"/>
      <c r="AJ28" s="303" t="s">
        <v>35</v>
      </c>
      <c r="AK28" s="302">
        <f t="shared" si="0"/>
        <v>0</v>
      </c>
      <c r="AL28" s="302">
        <f t="shared" si="1"/>
        <v>0</v>
      </c>
      <c r="AM28" s="302">
        <f t="shared" si="2"/>
        <v>0</v>
      </c>
      <c r="AN28" s="302">
        <f t="shared" si="3"/>
        <v>0</v>
      </c>
      <c r="AO28" s="302">
        <f t="shared" si="4"/>
        <v>0</v>
      </c>
      <c r="AP28" s="302">
        <f t="shared" si="13"/>
        <v>0</v>
      </c>
      <c r="AQ28" s="302"/>
      <c r="AR28" s="302" t="s">
        <v>44</v>
      </c>
      <c r="AS28" s="302">
        <f t="shared" si="5"/>
        <v>0</v>
      </c>
      <c r="AT28" s="302">
        <f t="shared" si="6"/>
        <v>0</v>
      </c>
      <c r="AU28" s="302">
        <f t="shared" si="7"/>
        <v>0</v>
      </c>
      <c r="AV28" s="302">
        <f t="shared" si="8"/>
        <v>0</v>
      </c>
      <c r="AW28" s="302">
        <f t="shared" si="9"/>
        <v>0</v>
      </c>
      <c r="AX28" s="302"/>
      <c r="AY28" s="303" t="s">
        <v>44</v>
      </c>
      <c r="AZ28" s="302">
        <f t="shared" si="14"/>
        <v>0</v>
      </c>
      <c r="BA28" s="302">
        <f t="shared" si="15"/>
        <v>0</v>
      </c>
      <c r="BB28" s="302">
        <f t="shared" si="16"/>
        <v>0</v>
      </c>
      <c r="BC28" s="302">
        <f t="shared" si="17"/>
        <v>0</v>
      </c>
      <c r="BD28" s="302">
        <f t="shared" si="18"/>
        <v>0</v>
      </c>
      <c r="BE28" s="302"/>
      <c r="BF28" s="304" t="s">
        <v>62</v>
      </c>
      <c r="BG28" s="305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05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05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05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05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05">
        <f t="shared" si="10"/>
        <v>0</v>
      </c>
      <c r="BM28" s="306"/>
      <c r="BN28" s="305">
        <f t="shared" si="19"/>
        <v>0</v>
      </c>
      <c r="BO28" s="305">
        <f t="shared" si="20"/>
        <v>0</v>
      </c>
      <c r="BP28" s="305">
        <f t="shared" si="21"/>
        <v>0</v>
      </c>
      <c r="BQ28" s="305">
        <f t="shared" si="22"/>
        <v>0</v>
      </c>
      <c r="BR28" s="305">
        <f t="shared" si="23"/>
        <v>0</v>
      </c>
      <c r="BS28" s="305">
        <f t="shared" si="24"/>
        <v>0</v>
      </c>
      <c r="BT28" s="305"/>
      <c r="BU28" s="305">
        <f t="shared" si="11"/>
        <v>0</v>
      </c>
      <c r="BV28" s="305">
        <f t="shared" si="12"/>
        <v>0</v>
      </c>
      <c r="BW28" s="307">
        <f t="shared" si="25"/>
        <v>0</v>
      </c>
      <c r="BX28" s="307"/>
      <c r="BY28" s="305">
        <f t="shared" si="26"/>
        <v>0</v>
      </c>
      <c r="BZ28" s="305">
        <f t="shared" si="27"/>
        <v>0</v>
      </c>
      <c r="CA28" s="305">
        <f t="shared" si="28"/>
        <v>0</v>
      </c>
      <c r="CB28" s="302"/>
      <c r="CC28" s="302"/>
      <c r="CD28" s="302"/>
      <c r="CE28" s="302"/>
      <c r="CF28" s="302"/>
    </row>
    <row r="29" spans="2:84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308"/>
      <c r="AI29" s="309"/>
      <c r="AJ29" s="310" t="s">
        <v>35</v>
      </c>
      <c r="AK29" s="309">
        <f t="shared" si="0"/>
        <v>0</v>
      </c>
      <c r="AL29" s="309">
        <f t="shared" si="1"/>
        <v>0</v>
      </c>
      <c r="AM29" s="309">
        <f t="shared" si="2"/>
        <v>0</v>
      </c>
      <c r="AN29" s="309">
        <f t="shared" si="3"/>
        <v>0</v>
      </c>
      <c r="AO29" s="309">
        <f t="shared" si="4"/>
        <v>0</v>
      </c>
      <c r="AP29" s="309">
        <f t="shared" si="13"/>
        <v>0</v>
      </c>
      <c r="AQ29" s="309"/>
      <c r="AR29" s="309" t="s">
        <v>44</v>
      </c>
      <c r="AS29" s="309">
        <f t="shared" si="5"/>
        <v>0</v>
      </c>
      <c r="AT29" s="309">
        <f t="shared" si="6"/>
        <v>0</v>
      </c>
      <c r="AU29" s="309">
        <f t="shared" si="7"/>
        <v>0</v>
      </c>
      <c r="AV29" s="309">
        <f t="shared" si="8"/>
        <v>0</v>
      </c>
      <c r="AW29" s="309">
        <f t="shared" si="9"/>
        <v>0</v>
      </c>
      <c r="AX29" s="309"/>
      <c r="AY29" s="310" t="s">
        <v>44</v>
      </c>
      <c r="AZ29" s="309">
        <f t="shared" si="14"/>
        <v>0</v>
      </c>
      <c r="BA29" s="309">
        <f t="shared" si="15"/>
        <v>0</v>
      </c>
      <c r="BB29" s="309">
        <f t="shared" si="16"/>
        <v>0</v>
      </c>
      <c r="BC29" s="309">
        <f t="shared" si="17"/>
        <v>0</v>
      </c>
      <c r="BD29" s="309">
        <f t="shared" si="18"/>
        <v>0</v>
      </c>
      <c r="BE29" s="309"/>
      <c r="BF29" s="311" t="s">
        <v>62</v>
      </c>
      <c r="BG29" s="312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312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312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312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312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312">
        <f t="shared" si="10"/>
        <v>0</v>
      </c>
      <c r="BM29" s="313"/>
      <c r="BN29" s="312">
        <f t="shared" si="19"/>
        <v>0</v>
      </c>
      <c r="BO29" s="312">
        <f t="shared" si="20"/>
        <v>0</v>
      </c>
      <c r="BP29" s="312">
        <f t="shared" si="21"/>
        <v>0</v>
      </c>
      <c r="BQ29" s="312">
        <f t="shared" si="22"/>
        <v>0</v>
      </c>
      <c r="BR29" s="312">
        <f t="shared" si="23"/>
        <v>0</v>
      </c>
      <c r="BS29" s="312">
        <f t="shared" si="24"/>
        <v>0</v>
      </c>
      <c r="BT29" s="312"/>
      <c r="BU29" s="312">
        <f t="shared" si="11"/>
        <v>0</v>
      </c>
      <c r="BV29" s="312">
        <f t="shared" si="12"/>
        <v>0</v>
      </c>
      <c r="BW29" s="314">
        <f t="shared" si="25"/>
        <v>0</v>
      </c>
      <c r="BX29" s="314"/>
      <c r="BY29" s="305">
        <f t="shared" si="26"/>
        <v>0</v>
      </c>
      <c r="BZ29" s="305">
        <f t="shared" si="27"/>
        <v>0</v>
      </c>
      <c r="CA29" s="312">
        <f t="shared" si="28"/>
        <v>0</v>
      </c>
      <c r="CB29" s="309"/>
      <c r="CC29" s="309"/>
      <c r="CD29" s="309"/>
      <c r="CE29" s="309"/>
      <c r="CF29" s="309"/>
    </row>
    <row r="30" spans="2:84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01"/>
      <c r="AI30" s="302"/>
      <c r="AJ30" s="303" t="s">
        <v>35</v>
      </c>
      <c r="AK30" s="302">
        <f t="shared" si="0"/>
        <v>0</v>
      </c>
      <c r="AL30" s="302">
        <f t="shared" si="1"/>
        <v>0</v>
      </c>
      <c r="AM30" s="302">
        <f t="shared" si="2"/>
        <v>0</v>
      </c>
      <c r="AN30" s="302">
        <f t="shared" si="3"/>
        <v>0</v>
      </c>
      <c r="AO30" s="302">
        <f t="shared" si="4"/>
        <v>0</v>
      </c>
      <c r="AP30" s="302">
        <f t="shared" si="13"/>
        <v>0</v>
      </c>
      <c r="AQ30" s="302"/>
      <c r="AR30" s="302" t="s">
        <v>44</v>
      </c>
      <c r="AS30" s="302">
        <f t="shared" si="5"/>
        <v>0</v>
      </c>
      <c r="AT30" s="302">
        <f t="shared" si="6"/>
        <v>0</v>
      </c>
      <c r="AU30" s="302">
        <f t="shared" si="7"/>
        <v>0</v>
      </c>
      <c r="AV30" s="302">
        <f t="shared" si="8"/>
        <v>0</v>
      </c>
      <c r="AW30" s="302">
        <f t="shared" si="9"/>
        <v>0</v>
      </c>
      <c r="AX30" s="302"/>
      <c r="AY30" s="303" t="s">
        <v>44</v>
      </c>
      <c r="AZ30" s="302">
        <f t="shared" si="14"/>
        <v>0</v>
      </c>
      <c r="BA30" s="302">
        <f t="shared" si="15"/>
        <v>0</v>
      </c>
      <c r="BB30" s="302">
        <f t="shared" si="16"/>
        <v>0</v>
      </c>
      <c r="BC30" s="302">
        <f t="shared" si="17"/>
        <v>0</v>
      </c>
      <c r="BD30" s="302">
        <f t="shared" si="18"/>
        <v>0</v>
      </c>
      <c r="BE30" s="302"/>
      <c r="BF30" s="304" t="s">
        <v>62</v>
      </c>
      <c r="BG30" s="305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05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05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05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05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05">
        <f t="shared" si="10"/>
        <v>0</v>
      </c>
      <c r="BM30" s="306"/>
      <c r="BN30" s="305">
        <f t="shared" si="19"/>
        <v>0</v>
      </c>
      <c r="BO30" s="305">
        <f t="shared" si="20"/>
        <v>0</v>
      </c>
      <c r="BP30" s="305">
        <f t="shared" si="21"/>
        <v>0</v>
      </c>
      <c r="BQ30" s="305">
        <f t="shared" si="22"/>
        <v>0</v>
      </c>
      <c r="BR30" s="305">
        <f t="shared" si="23"/>
        <v>0</v>
      </c>
      <c r="BS30" s="305">
        <f t="shared" si="24"/>
        <v>0</v>
      </c>
      <c r="BT30" s="305"/>
      <c r="BU30" s="305">
        <f t="shared" si="11"/>
        <v>0</v>
      </c>
      <c r="BV30" s="305">
        <f t="shared" si="12"/>
        <v>0</v>
      </c>
      <c r="BW30" s="307">
        <f t="shared" si="25"/>
        <v>0</v>
      </c>
      <c r="BX30" s="307"/>
      <c r="BY30" s="305">
        <f t="shared" si="26"/>
        <v>0</v>
      </c>
      <c r="BZ30" s="305">
        <f t="shared" si="27"/>
        <v>0</v>
      </c>
      <c r="CA30" s="305">
        <f t="shared" si="28"/>
        <v>0</v>
      </c>
      <c r="CB30" s="302"/>
      <c r="CC30" s="302"/>
      <c r="CD30" s="302"/>
      <c r="CE30" s="302"/>
      <c r="CF30" s="302"/>
    </row>
    <row r="31" spans="2:84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308"/>
      <c r="AI31" s="309"/>
      <c r="AJ31" s="310" t="s">
        <v>35</v>
      </c>
      <c r="AK31" s="309">
        <f t="shared" si="0"/>
        <v>0</v>
      </c>
      <c r="AL31" s="309">
        <f t="shared" si="1"/>
        <v>0</v>
      </c>
      <c r="AM31" s="309">
        <f t="shared" si="2"/>
        <v>0</v>
      </c>
      <c r="AN31" s="309">
        <f t="shared" si="3"/>
        <v>0</v>
      </c>
      <c r="AO31" s="309">
        <f t="shared" si="4"/>
        <v>0</v>
      </c>
      <c r="AP31" s="309">
        <f t="shared" si="13"/>
        <v>0</v>
      </c>
      <c r="AQ31" s="309"/>
      <c r="AR31" s="309" t="s">
        <v>44</v>
      </c>
      <c r="AS31" s="309">
        <f t="shared" si="5"/>
        <v>0</v>
      </c>
      <c r="AT31" s="309">
        <f t="shared" si="6"/>
        <v>0</v>
      </c>
      <c r="AU31" s="309">
        <f t="shared" si="7"/>
        <v>0</v>
      </c>
      <c r="AV31" s="309">
        <f t="shared" si="8"/>
        <v>0</v>
      </c>
      <c r="AW31" s="309">
        <f t="shared" si="9"/>
        <v>0</v>
      </c>
      <c r="AX31" s="309"/>
      <c r="AY31" s="310" t="s">
        <v>44</v>
      </c>
      <c r="AZ31" s="309">
        <f t="shared" si="14"/>
        <v>0</v>
      </c>
      <c r="BA31" s="309">
        <f t="shared" si="15"/>
        <v>0</v>
      </c>
      <c r="BB31" s="309">
        <f t="shared" si="16"/>
        <v>0</v>
      </c>
      <c r="BC31" s="309">
        <f t="shared" si="17"/>
        <v>0</v>
      </c>
      <c r="BD31" s="309">
        <f t="shared" si="18"/>
        <v>0</v>
      </c>
      <c r="BE31" s="309"/>
      <c r="BF31" s="311" t="s">
        <v>62</v>
      </c>
      <c r="BG31" s="312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312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312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312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312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312">
        <f t="shared" si="10"/>
        <v>0</v>
      </c>
      <c r="BM31" s="313"/>
      <c r="BN31" s="312">
        <f t="shared" si="19"/>
        <v>0</v>
      </c>
      <c r="BO31" s="312">
        <f t="shared" si="20"/>
        <v>0</v>
      </c>
      <c r="BP31" s="312">
        <f t="shared" si="21"/>
        <v>0</v>
      </c>
      <c r="BQ31" s="312">
        <f t="shared" si="22"/>
        <v>0</v>
      </c>
      <c r="BR31" s="312">
        <f t="shared" si="23"/>
        <v>0</v>
      </c>
      <c r="BS31" s="312">
        <f t="shared" si="24"/>
        <v>0</v>
      </c>
      <c r="BT31" s="312"/>
      <c r="BU31" s="312">
        <f t="shared" si="11"/>
        <v>0</v>
      </c>
      <c r="BV31" s="312">
        <f t="shared" si="12"/>
        <v>0</v>
      </c>
      <c r="BW31" s="314">
        <f t="shared" si="25"/>
        <v>0</v>
      </c>
      <c r="BX31" s="314"/>
      <c r="BY31" s="305">
        <f t="shared" si="26"/>
        <v>0</v>
      </c>
      <c r="BZ31" s="305">
        <f t="shared" si="27"/>
        <v>0</v>
      </c>
      <c r="CA31" s="312">
        <f t="shared" si="28"/>
        <v>0</v>
      </c>
      <c r="CB31" s="309"/>
      <c r="CC31" s="309"/>
      <c r="CD31" s="309"/>
      <c r="CE31" s="309"/>
      <c r="CF31" s="309"/>
    </row>
    <row r="32" spans="2:84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01"/>
      <c r="AI32" s="302"/>
      <c r="AJ32" s="303" t="s">
        <v>35</v>
      </c>
      <c r="AK32" s="302">
        <f t="shared" si="0"/>
        <v>0</v>
      </c>
      <c r="AL32" s="302">
        <f t="shared" si="1"/>
        <v>0</v>
      </c>
      <c r="AM32" s="302">
        <f t="shared" si="2"/>
        <v>0</v>
      </c>
      <c r="AN32" s="302">
        <f t="shared" si="3"/>
        <v>0</v>
      </c>
      <c r="AO32" s="302">
        <f t="shared" si="4"/>
        <v>0</v>
      </c>
      <c r="AP32" s="302">
        <f t="shared" si="13"/>
        <v>0</v>
      </c>
      <c r="AQ32" s="302"/>
      <c r="AR32" s="302" t="s">
        <v>44</v>
      </c>
      <c r="AS32" s="302">
        <f t="shared" si="5"/>
        <v>0</v>
      </c>
      <c r="AT32" s="302">
        <f t="shared" si="6"/>
        <v>0</v>
      </c>
      <c r="AU32" s="302">
        <f t="shared" si="7"/>
        <v>0</v>
      </c>
      <c r="AV32" s="302">
        <f t="shared" si="8"/>
        <v>0</v>
      </c>
      <c r="AW32" s="302">
        <f t="shared" si="9"/>
        <v>0</v>
      </c>
      <c r="AX32" s="302"/>
      <c r="AY32" s="303" t="s">
        <v>44</v>
      </c>
      <c r="AZ32" s="302">
        <f t="shared" si="14"/>
        <v>0</v>
      </c>
      <c r="BA32" s="302">
        <f t="shared" si="15"/>
        <v>0</v>
      </c>
      <c r="BB32" s="302">
        <f t="shared" si="16"/>
        <v>0</v>
      </c>
      <c r="BC32" s="302">
        <f t="shared" si="17"/>
        <v>0</v>
      </c>
      <c r="BD32" s="302">
        <f t="shared" si="18"/>
        <v>0</v>
      </c>
      <c r="BE32" s="302"/>
      <c r="BF32" s="304" t="s">
        <v>62</v>
      </c>
      <c r="BG32" s="305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05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05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05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05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05">
        <f t="shared" si="10"/>
        <v>0</v>
      </c>
      <c r="BM32" s="306"/>
      <c r="BN32" s="305">
        <f t="shared" si="19"/>
        <v>0</v>
      </c>
      <c r="BO32" s="305">
        <f t="shared" si="20"/>
        <v>0</v>
      </c>
      <c r="BP32" s="305">
        <f t="shared" si="21"/>
        <v>0</v>
      </c>
      <c r="BQ32" s="305">
        <f t="shared" si="22"/>
        <v>0</v>
      </c>
      <c r="BR32" s="305">
        <f t="shared" si="23"/>
        <v>0</v>
      </c>
      <c r="BS32" s="305">
        <f t="shared" si="24"/>
        <v>0</v>
      </c>
      <c r="BT32" s="305"/>
      <c r="BU32" s="305">
        <f t="shared" si="11"/>
        <v>0</v>
      </c>
      <c r="BV32" s="305">
        <f t="shared" si="12"/>
        <v>0</v>
      </c>
      <c r="BW32" s="307">
        <f t="shared" si="25"/>
        <v>0</v>
      </c>
      <c r="BX32" s="307"/>
      <c r="BY32" s="305">
        <f t="shared" si="26"/>
        <v>0</v>
      </c>
      <c r="BZ32" s="305">
        <f t="shared" si="27"/>
        <v>0</v>
      </c>
      <c r="CA32" s="305">
        <f t="shared" si="28"/>
        <v>0</v>
      </c>
      <c r="CB32" s="302"/>
      <c r="CC32" s="302"/>
      <c r="CD32" s="302"/>
      <c r="CE32" s="302"/>
      <c r="CF32" s="302"/>
    </row>
    <row r="33" spans="2:84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308"/>
      <c r="AI33" s="309"/>
      <c r="AJ33" s="310" t="s">
        <v>35</v>
      </c>
      <c r="AK33" s="309">
        <f t="shared" si="0"/>
        <v>0</v>
      </c>
      <c r="AL33" s="309">
        <f t="shared" si="1"/>
        <v>0</v>
      </c>
      <c r="AM33" s="309">
        <f t="shared" si="2"/>
        <v>0</v>
      </c>
      <c r="AN33" s="309">
        <f t="shared" si="3"/>
        <v>0</v>
      </c>
      <c r="AO33" s="309">
        <f t="shared" si="4"/>
        <v>0</v>
      </c>
      <c r="AP33" s="309">
        <f t="shared" si="13"/>
        <v>0</v>
      </c>
      <c r="AQ33" s="309"/>
      <c r="AR33" s="309" t="s">
        <v>44</v>
      </c>
      <c r="AS33" s="309">
        <f t="shared" si="5"/>
        <v>0</v>
      </c>
      <c r="AT33" s="309">
        <f t="shared" si="6"/>
        <v>0</v>
      </c>
      <c r="AU33" s="309">
        <f t="shared" si="7"/>
        <v>0</v>
      </c>
      <c r="AV33" s="309">
        <f t="shared" si="8"/>
        <v>0</v>
      </c>
      <c r="AW33" s="309">
        <f t="shared" si="9"/>
        <v>0</v>
      </c>
      <c r="AX33" s="309"/>
      <c r="AY33" s="310" t="s">
        <v>44</v>
      </c>
      <c r="AZ33" s="309">
        <f t="shared" si="14"/>
        <v>0</v>
      </c>
      <c r="BA33" s="309">
        <f t="shared" si="15"/>
        <v>0</v>
      </c>
      <c r="BB33" s="309">
        <f t="shared" si="16"/>
        <v>0</v>
      </c>
      <c r="BC33" s="309">
        <f t="shared" si="17"/>
        <v>0</v>
      </c>
      <c r="BD33" s="309">
        <f t="shared" si="18"/>
        <v>0</v>
      </c>
      <c r="BE33" s="309"/>
      <c r="BF33" s="311" t="s">
        <v>62</v>
      </c>
      <c r="BG33" s="312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312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312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312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312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312">
        <f t="shared" si="10"/>
        <v>0</v>
      </c>
      <c r="BM33" s="313"/>
      <c r="BN33" s="312">
        <f t="shared" si="19"/>
        <v>0</v>
      </c>
      <c r="BO33" s="312">
        <f t="shared" si="20"/>
        <v>0</v>
      </c>
      <c r="BP33" s="312">
        <f t="shared" si="21"/>
        <v>0</v>
      </c>
      <c r="BQ33" s="312">
        <f t="shared" si="22"/>
        <v>0</v>
      </c>
      <c r="BR33" s="312">
        <f t="shared" si="23"/>
        <v>0</v>
      </c>
      <c r="BS33" s="312">
        <f t="shared" si="24"/>
        <v>0</v>
      </c>
      <c r="BT33" s="312"/>
      <c r="BU33" s="312">
        <f t="shared" si="11"/>
        <v>0</v>
      </c>
      <c r="BV33" s="312">
        <f t="shared" si="12"/>
        <v>0</v>
      </c>
      <c r="BW33" s="314">
        <f t="shared" si="25"/>
        <v>0</v>
      </c>
      <c r="BX33" s="314"/>
      <c r="BY33" s="305">
        <f t="shared" si="26"/>
        <v>0</v>
      </c>
      <c r="BZ33" s="305">
        <f t="shared" si="27"/>
        <v>0</v>
      </c>
      <c r="CA33" s="312">
        <f t="shared" si="28"/>
        <v>0</v>
      </c>
      <c r="CB33" s="309"/>
      <c r="CC33" s="309"/>
      <c r="CD33" s="309"/>
      <c r="CE33" s="309"/>
      <c r="CF33" s="309"/>
    </row>
    <row r="34" spans="2:84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01"/>
      <c r="AI34" s="302"/>
      <c r="AJ34" s="303" t="s">
        <v>35</v>
      </c>
      <c r="AK34" s="302">
        <f t="shared" si="0"/>
        <v>0</v>
      </c>
      <c r="AL34" s="302">
        <f t="shared" si="1"/>
        <v>0</v>
      </c>
      <c r="AM34" s="302">
        <f t="shared" si="2"/>
        <v>0</v>
      </c>
      <c r="AN34" s="302">
        <f t="shared" si="3"/>
        <v>0</v>
      </c>
      <c r="AO34" s="302">
        <f t="shared" si="4"/>
        <v>0</v>
      </c>
      <c r="AP34" s="302">
        <f t="shared" si="13"/>
        <v>0</v>
      </c>
      <c r="AQ34" s="302"/>
      <c r="AR34" s="302" t="s">
        <v>44</v>
      </c>
      <c r="AS34" s="302">
        <f t="shared" si="5"/>
        <v>0</v>
      </c>
      <c r="AT34" s="302">
        <f t="shared" si="6"/>
        <v>0</v>
      </c>
      <c r="AU34" s="302">
        <f t="shared" si="7"/>
        <v>0</v>
      </c>
      <c r="AV34" s="302">
        <f t="shared" si="8"/>
        <v>0</v>
      </c>
      <c r="AW34" s="302">
        <f t="shared" si="9"/>
        <v>0</v>
      </c>
      <c r="AX34" s="302"/>
      <c r="AY34" s="303" t="s">
        <v>44</v>
      </c>
      <c r="AZ34" s="302">
        <f t="shared" si="14"/>
        <v>0</v>
      </c>
      <c r="BA34" s="302">
        <f t="shared" si="15"/>
        <v>0</v>
      </c>
      <c r="BB34" s="302">
        <f t="shared" si="16"/>
        <v>0</v>
      </c>
      <c r="BC34" s="302">
        <f t="shared" si="17"/>
        <v>0</v>
      </c>
      <c r="BD34" s="302">
        <f t="shared" si="18"/>
        <v>0</v>
      </c>
      <c r="BE34" s="302"/>
      <c r="BF34" s="304" t="s">
        <v>62</v>
      </c>
      <c r="BG34" s="305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05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05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05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05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05">
        <f t="shared" si="10"/>
        <v>0</v>
      </c>
      <c r="BM34" s="306"/>
      <c r="BN34" s="305">
        <f t="shared" si="19"/>
        <v>0</v>
      </c>
      <c r="BO34" s="305">
        <f t="shared" si="20"/>
        <v>0</v>
      </c>
      <c r="BP34" s="305">
        <f t="shared" si="21"/>
        <v>0</v>
      </c>
      <c r="BQ34" s="305">
        <f t="shared" si="22"/>
        <v>0</v>
      </c>
      <c r="BR34" s="305">
        <f t="shared" si="23"/>
        <v>0</v>
      </c>
      <c r="BS34" s="305">
        <f t="shared" si="24"/>
        <v>0</v>
      </c>
      <c r="BT34" s="305"/>
      <c r="BU34" s="305">
        <f t="shared" si="11"/>
        <v>0</v>
      </c>
      <c r="BV34" s="305">
        <f t="shared" si="12"/>
        <v>0</v>
      </c>
      <c r="BW34" s="307">
        <f t="shared" si="25"/>
        <v>0</v>
      </c>
      <c r="BX34" s="307"/>
      <c r="BY34" s="305">
        <f t="shared" si="26"/>
        <v>0</v>
      </c>
      <c r="BZ34" s="305">
        <f t="shared" si="27"/>
        <v>0</v>
      </c>
      <c r="CA34" s="305">
        <f t="shared" si="28"/>
        <v>0</v>
      </c>
      <c r="CB34" s="302"/>
      <c r="CC34" s="302"/>
      <c r="CD34" s="302"/>
      <c r="CE34" s="302"/>
      <c r="CF34" s="302"/>
    </row>
    <row r="35" spans="2:84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308"/>
      <c r="AI35" s="309"/>
      <c r="AJ35" s="310" t="s">
        <v>35</v>
      </c>
      <c r="AK35" s="309">
        <f t="shared" si="0"/>
        <v>0</v>
      </c>
      <c r="AL35" s="309">
        <f t="shared" si="1"/>
        <v>0</v>
      </c>
      <c r="AM35" s="309">
        <f t="shared" si="2"/>
        <v>0</v>
      </c>
      <c r="AN35" s="309">
        <f t="shared" si="3"/>
        <v>0</v>
      </c>
      <c r="AO35" s="309">
        <f t="shared" si="4"/>
        <v>0</v>
      </c>
      <c r="AP35" s="309">
        <f t="shared" si="13"/>
        <v>0</v>
      </c>
      <c r="AQ35" s="309"/>
      <c r="AR35" s="309" t="s">
        <v>44</v>
      </c>
      <c r="AS35" s="309">
        <f t="shared" si="5"/>
        <v>0</v>
      </c>
      <c r="AT35" s="309">
        <f t="shared" si="6"/>
        <v>0</v>
      </c>
      <c r="AU35" s="309">
        <f t="shared" si="7"/>
        <v>0</v>
      </c>
      <c r="AV35" s="309">
        <f t="shared" si="8"/>
        <v>0</v>
      </c>
      <c r="AW35" s="309">
        <f t="shared" si="9"/>
        <v>0</v>
      </c>
      <c r="AX35" s="309"/>
      <c r="AY35" s="310" t="s">
        <v>44</v>
      </c>
      <c r="AZ35" s="309">
        <f t="shared" si="14"/>
        <v>0</v>
      </c>
      <c r="BA35" s="309">
        <f t="shared" si="15"/>
        <v>0</v>
      </c>
      <c r="BB35" s="309">
        <f t="shared" si="16"/>
        <v>0</v>
      </c>
      <c r="BC35" s="309">
        <f t="shared" si="17"/>
        <v>0</v>
      </c>
      <c r="BD35" s="309">
        <f t="shared" si="18"/>
        <v>0</v>
      </c>
      <c r="BE35" s="309"/>
      <c r="BF35" s="311" t="s">
        <v>62</v>
      </c>
      <c r="BG35" s="312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312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312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312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312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312">
        <f t="shared" si="10"/>
        <v>0</v>
      </c>
      <c r="BM35" s="313"/>
      <c r="BN35" s="312">
        <f t="shared" si="19"/>
        <v>0</v>
      </c>
      <c r="BO35" s="312">
        <f t="shared" si="20"/>
        <v>0</v>
      </c>
      <c r="BP35" s="312">
        <f t="shared" si="21"/>
        <v>0</v>
      </c>
      <c r="BQ35" s="312">
        <f t="shared" si="22"/>
        <v>0</v>
      </c>
      <c r="BR35" s="312">
        <f t="shared" si="23"/>
        <v>0</v>
      </c>
      <c r="BS35" s="312">
        <f t="shared" si="24"/>
        <v>0</v>
      </c>
      <c r="BT35" s="312"/>
      <c r="BU35" s="312">
        <f t="shared" si="11"/>
        <v>0</v>
      </c>
      <c r="BV35" s="312">
        <f t="shared" si="12"/>
        <v>0</v>
      </c>
      <c r="BW35" s="314">
        <f t="shared" si="25"/>
        <v>0</v>
      </c>
      <c r="BX35" s="314"/>
      <c r="BY35" s="305">
        <f t="shared" si="26"/>
        <v>0</v>
      </c>
      <c r="BZ35" s="305">
        <f t="shared" si="27"/>
        <v>0</v>
      </c>
      <c r="CA35" s="312">
        <f t="shared" si="28"/>
        <v>0</v>
      </c>
      <c r="CB35" s="309"/>
      <c r="CC35" s="309"/>
      <c r="CD35" s="309"/>
      <c r="CE35" s="309"/>
      <c r="CF35" s="309"/>
    </row>
    <row r="36" spans="2:84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01"/>
      <c r="AI36" s="302"/>
      <c r="AJ36" s="303" t="s">
        <v>35</v>
      </c>
      <c r="AK36" s="302">
        <f t="shared" si="0"/>
        <v>0</v>
      </c>
      <c r="AL36" s="302">
        <f t="shared" si="1"/>
        <v>0</v>
      </c>
      <c r="AM36" s="302">
        <f t="shared" si="2"/>
        <v>0</v>
      </c>
      <c r="AN36" s="302">
        <f t="shared" si="3"/>
        <v>0</v>
      </c>
      <c r="AO36" s="302">
        <f t="shared" si="4"/>
        <v>0</v>
      </c>
      <c r="AP36" s="302">
        <f t="shared" si="13"/>
        <v>0</v>
      </c>
      <c r="AQ36" s="302"/>
      <c r="AR36" s="302" t="s">
        <v>44</v>
      </c>
      <c r="AS36" s="302">
        <f t="shared" si="5"/>
        <v>0</v>
      </c>
      <c r="AT36" s="302">
        <f t="shared" si="6"/>
        <v>0</v>
      </c>
      <c r="AU36" s="302">
        <f t="shared" si="7"/>
        <v>0</v>
      </c>
      <c r="AV36" s="302">
        <f t="shared" si="8"/>
        <v>0</v>
      </c>
      <c r="AW36" s="302">
        <f t="shared" si="9"/>
        <v>0</v>
      </c>
      <c r="AX36" s="302"/>
      <c r="AY36" s="303" t="s">
        <v>44</v>
      </c>
      <c r="AZ36" s="302">
        <f t="shared" si="14"/>
        <v>0</v>
      </c>
      <c r="BA36" s="302">
        <f t="shared" si="15"/>
        <v>0</v>
      </c>
      <c r="BB36" s="302">
        <f t="shared" si="16"/>
        <v>0</v>
      </c>
      <c r="BC36" s="302">
        <f t="shared" si="17"/>
        <v>0</v>
      </c>
      <c r="BD36" s="302">
        <f t="shared" si="18"/>
        <v>0</v>
      </c>
      <c r="BE36" s="302"/>
      <c r="BF36" s="304" t="s">
        <v>62</v>
      </c>
      <c r="BG36" s="305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05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05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05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05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05">
        <f t="shared" si="10"/>
        <v>0</v>
      </c>
      <c r="BM36" s="306"/>
      <c r="BN36" s="305">
        <f t="shared" si="19"/>
        <v>0</v>
      </c>
      <c r="BO36" s="305">
        <f t="shared" si="20"/>
        <v>0</v>
      </c>
      <c r="BP36" s="305">
        <f t="shared" si="21"/>
        <v>0</v>
      </c>
      <c r="BQ36" s="305">
        <f t="shared" si="22"/>
        <v>0</v>
      </c>
      <c r="BR36" s="305">
        <f t="shared" si="23"/>
        <v>0</v>
      </c>
      <c r="BS36" s="305">
        <f t="shared" si="24"/>
        <v>0</v>
      </c>
      <c r="BT36" s="305"/>
      <c r="BU36" s="305">
        <f t="shared" si="11"/>
        <v>0</v>
      </c>
      <c r="BV36" s="305">
        <f t="shared" si="12"/>
        <v>0</v>
      </c>
      <c r="BW36" s="307">
        <f t="shared" si="25"/>
        <v>0</v>
      </c>
      <c r="BX36" s="307"/>
      <c r="BY36" s="305">
        <f t="shared" si="26"/>
        <v>0</v>
      </c>
      <c r="BZ36" s="305">
        <f t="shared" si="27"/>
        <v>0</v>
      </c>
      <c r="CA36" s="305">
        <f t="shared" si="28"/>
        <v>0</v>
      </c>
      <c r="CB36" s="302"/>
      <c r="CC36" s="302"/>
      <c r="CD36" s="302"/>
      <c r="CE36" s="302"/>
      <c r="CF36" s="302"/>
    </row>
    <row r="37" spans="2:84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308"/>
      <c r="AI37" s="309"/>
      <c r="AJ37" s="310" t="s">
        <v>35</v>
      </c>
      <c r="AK37" s="309">
        <f t="shared" si="0"/>
        <v>0</v>
      </c>
      <c r="AL37" s="309">
        <f t="shared" si="1"/>
        <v>0</v>
      </c>
      <c r="AM37" s="309">
        <f t="shared" si="2"/>
        <v>0</v>
      </c>
      <c r="AN37" s="309">
        <f t="shared" si="3"/>
        <v>0</v>
      </c>
      <c r="AO37" s="309">
        <f t="shared" si="4"/>
        <v>0</v>
      </c>
      <c r="AP37" s="309">
        <f t="shared" si="13"/>
        <v>0</v>
      </c>
      <c r="AQ37" s="309"/>
      <c r="AR37" s="309" t="s">
        <v>44</v>
      </c>
      <c r="AS37" s="309">
        <f t="shared" si="5"/>
        <v>0</v>
      </c>
      <c r="AT37" s="309">
        <f t="shared" si="6"/>
        <v>0</v>
      </c>
      <c r="AU37" s="309">
        <f t="shared" si="7"/>
        <v>0</v>
      </c>
      <c r="AV37" s="309">
        <f t="shared" si="8"/>
        <v>0</v>
      </c>
      <c r="AW37" s="309">
        <f t="shared" si="9"/>
        <v>0</v>
      </c>
      <c r="AX37" s="309"/>
      <c r="AY37" s="310" t="s">
        <v>44</v>
      </c>
      <c r="AZ37" s="309">
        <f t="shared" si="14"/>
        <v>0</v>
      </c>
      <c r="BA37" s="309">
        <f t="shared" si="15"/>
        <v>0</v>
      </c>
      <c r="BB37" s="309">
        <f t="shared" si="16"/>
        <v>0</v>
      </c>
      <c r="BC37" s="309">
        <f t="shared" si="17"/>
        <v>0</v>
      </c>
      <c r="BD37" s="309">
        <f t="shared" si="18"/>
        <v>0</v>
      </c>
      <c r="BE37" s="309"/>
      <c r="BF37" s="311" t="s">
        <v>62</v>
      </c>
      <c r="BG37" s="312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312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312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312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312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312">
        <f t="shared" si="10"/>
        <v>0</v>
      </c>
      <c r="BM37" s="313"/>
      <c r="BN37" s="312">
        <f t="shared" si="19"/>
        <v>0</v>
      </c>
      <c r="BO37" s="312">
        <f t="shared" si="20"/>
        <v>0</v>
      </c>
      <c r="BP37" s="312">
        <f t="shared" si="21"/>
        <v>0</v>
      </c>
      <c r="BQ37" s="312">
        <f t="shared" si="22"/>
        <v>0</v>
      </c>
      <c r="BR37" s="312">
        <f t="shared" si="23"/>
        <v>0</v>
      </c>
      <c r="BS37" s="312">
        <f t="shared" si="24"/>
        <v>0</v>
      </c>
      <c r="BT37" s="312"/>
      <c r="BU37" s="312">
        <f t="shared" si="11"/>
        <v>0</v>
      </c>
      <c r="BV37" s="312">
        <f t="shared" si="12"/>
        <v>0</v>
      </c>
      <c r="BW37" s="314">
        <f t="shared" si="25"/>
        <v>0</v>
      </c>
      <c r="BX37" s="314"/>
      <c r="BY37" s="305">
        <f t="shared" si="26"/>
        <v>0</v>
      </c>
      <c r="BZ37" s="305">
        <f t="shared" si="27"/>
        <v>0</v>
      </c>
      <c r="CA37" s="312">
        <f t="shared" si="28"/>
        <v>0</v>
      </c>
      <c r="CB37" s="309"/>
      <c r="CC37" s="309"/>
      <c r="CD37" s="309"/>
      <c r="CE37" s="309"/>
      <c r="CF37" s="309"/>
    </row>
    <row r="38" spans="2:84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01"/>
      <c r="AI38" s="302"/>
      <c r="AJ38" s="303" t="s">
        <v>35</v>
      </c>
      <c r="AK38" s="302">
        <f t="shared" si="0"/>
        <v>0</v>
      </c>
      <c r="AL38" s="302">
        <f t="shared" si="1"/>
        <v>0</v>
      </c>
      <c r="AM38" s="302">
        <f t="shared" si="2"/>
        <v>0</v>
      </c>
      <c r="AN38" s="302">
        <f t="shared" si="3"/>
        <v>0</v>
      </c>
      <c r="AO38" s="302">
        <f t="shared" si="4"/>
        <v>0</v>
      </c>
      <c r="AP38" s="302">
        <f t="shared" si="13"/>
        <v>0</v>
      </c>
      <c r="AQ38" s="302"/>
      <c r="AR38" s="302" t="s">
        <v>44</v>
      </c>
      <c r="AS38" s="302">
        <f t="shared" si="5"/>
        <v>0</v>
      </c>
      <c r="AT38" s="302">
        <f t="shared" si="6"/>
        <v>0</v>
      </c>
      <c r="AU38" s="302">
        <f t="shared" si="7"/>
        <v>0</v>
      </c>
      <c r="AV38" s="302">
        <f t="shared" si="8"/>
        <v>0</v>
      </c>
      <c r="AW38" s="302">
        <f t="shared" si="9"/>
        <v>0</v>
      </c>
      <c r="AX38" s="302"/>
      <c r="AY38" s="303" t="s">
        <v>44</v>
      </c>
      <c r="AZ38" s="302">
        <f t="shared" si="14"/>
        <v>0</v>
      </c>
      <c r="BA38" s="302">
        <f t="shared" si="15"/>
        <v>0</v>
      </c>
      <c r="BB38" s="302">
        <f t="shared" si="16"/>
        <v>0</v>
      </c>
      <c r="BC38" s="302">
        <f t="shared" si="17"/>
        <v>0</v>
      </c>
      <c r="BD38" s="302">
        <f t="shared" si="18"/>
        <v>0</v>
      </c>
      <c r="BE38" s="302"/>
      <c r="BF38" s="304" t="s">
        <v>62</v>
      </c>
      <c r="BG38" s="305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05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05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05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05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05">
        <f t="shared" si="10"/>
        <v>0</v>
      </c>
      <c r="BM38" s="306"/>
      <c r="BN38" s="305">
        <f t="shared" si="19"/>
        <v>0</v>
      </c>
      <c r="BO38" s="305">
        <f t="shared" si="20"/>
        <v>0</v>
      </c>
      <c r="BP38" s="305">
        <f t="shared" si="21"/>
        <v>0</v>
      </c>
      <c r="BQ38" s="305">
        <f t="shared" si="22"/>
        <v>0</v>
      </c>
      <c r="BR38" s="305">
        <f t="shared" si="23"/>
        <v>0</v>
      </c>
      <c r="BS38" s="305">
        <f t="shared" si="24"/>
        <v>0</v>
      </c>
      <c r="BT38" s="305"/>
      <c r="BU38" s="305">
        <f t="shared" si="11"/>
        <v>0</v>
      </c>
      <c r="BV38" s="305">
        <f t="shared" si="12"/>
        <v>0</v>
      </c>
      <c r="BW38" s="307">
        <f t="shared" si="25"/>
        <v>0</v>
      </c>
      <c r="BX38" s="307"/>
      <c r="BY38" s="305">
        <f t="shared" si="26"/>
        <v>0</v>
      </c>
      <c r="BZ38" s="305">
        <f t="shared" si="27"/>
        <v>0</v>
      </c>
      <c r="CA38" s="305">
        <f t="shared" si="28"/>
        <v>0</v>
      </c>
      <c r="CB38" s="302"/>
      <c r="CC38" s="302"/>
      <c r="CD38" s="302"/>
      <c r="CE38" s="302"/>
      <c r="CF38" s="302"/>
    </row>
    <row r="39" spans="2:84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308"/>
      <c r="AI39" s="309"/>
      <c r="AJ39" s="310" t="s">
        <v>35</v>
      </c>
      <c r="AK39" s="309">
        <f t="shared" si="0"/>
        <v>0</v>
      </c>
      <c r="AL39" s="309">
        <f t="shared" si="1"/>
        <v>0</v>
      </c>
      <c r="AM39" s="309">
        <f t="shared" si="2"/>
        <v>0</v>
      </c>
      <c r="AN39" s="309">
        <f t="shared" si="3"/>
        <v>0</v>
      </c>
      <c r="AO39" s="309">
        <f t="shared" si="4"/>
        <v>0</v>
      </c>
      <c r="AP39" s="309">
        <f t="shared" si="13"/>
        <v>0</v>
      </c>
      <c r="AQ39" s="309"/>
      <c r="AR39" s="309" t="s">
        <v>44</v>
      </c>
      <c r="AS39" s="309">
        <f t="shared" si="5"/>
        <v>0</v>
      </c>
      <c r="AT39" s="309">
        <f t="shared" si="6"/>
        <v>0</v>
      </c>
      <c r="AU39" s="309">
        <f t="shared" si="7"/>
        <v>0</v>
      </c>
      <c r="AV39" s="309">
        <f t="shared" si="8"/>
        <v>0</v>
      </c>
      <c r="AW39" s="309">
        <f t="shared" si="9"/>
        <v>0</v>
      </c>
      <c r="AX39" s="309"/>
      <c r="AY39" s="310" t="s">
        <v>44</v>
      </c>
      <c r="AZ39" s="309">
        <f t="shared" si="14"/>
        <v>0</v>
      </c>
      <c r="BA39" s="309">
        <f t="shared" si="15"/>
        <v>0</v>
      </c>
      <c r="BB39" s="309">
        <f t="shared" si="16"/>
        <v>0</v>
      </c>
      <c r="BC39" s="309">
        <f t="shared" si="17"/>
        <v>0</v>
      </c>
      <c r="BD39" s="309">
        <f t="shared" si="18"/>
        <v>0</v>
      </c>
      <c r="BE39" s="309"/>
      <c r="BF39" s="311" t="s">
        <v>62</v>
      </c>
      <c r="BG39" s="312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312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312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312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312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312">
        <f t="shared" si="10"/>
        <v>0</v>
      </c>
      <c r="BM39" s="313"/>
      <c r="BN39" s="312">
        <f t="shared" si="19"/>
        <v>0</v>
      </c>
      <c r="BO39" s="312">
        <f t="shared" si="20"/>
        <v>0</v>
      </c>
      <c r="BP39" s="312">
        <f t="shared" si="21"/>
        <v>0</v>
      </c>
      <c r="BQ39" s="312">
        <f t="shared" si="22"/>
        <v>0</v>
      </c>
      <c r="BR39" s="312">
        <f t="shared" si="23"/>
        <v>0</v>
      </c>
      <c r="BS39" s="312">
        <f t="shared" si="24"/>
        <v>0</v>
      </c>
      <c r="BT39" s="312"/>
      <c r="BU39" s="312">
        <f t="shared" si="11"/>
        <v>0</v>
      </c>
      <c r="BV39" s="312">
        <f t="shared" si="12"/>
        <v>0</v>
      </c>
      <c r="BW39" s="314">
        <f t="shared" si="25"/>
        <v>0</v>
      </c>
      <c r="BX39" s="314"/>
      <c r="BY39" s="305">
        <f t="shared" si="26"/>
        <v>0</v>
      </c>
      <c r="BZ39" s="305">
        <f t="shared" si="27"/>
        <v>0</v>
      </c>
      <c r="CA39" s="312">
        <f t="shared" si="28"/>
        <v>0</v>
      </c>
      <c r="CB39" s="309"/>
      <c r="CC39" s="309"/>
      <c r="CD39" s="309"/>
      <c r="CE39" s="309"/>
      <c r="CF39" s="309"/>
    </row>
    <row r="40" spans="2:84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01"/>
      <c r="AI40" s="302"/>
      <c r="AJ40" s="303" t="s">
        <v>35</v>
      </c>
      <c r="AK40" s="302">
        <f t="shared" si="0"/>
        <v>0</v>
      </c>
      <c r="AL40" s="302">
        <f t="shared" si="1"/>
        <v>0</v>
      </c>
      <c r="AM40" s="302">
        <f t="shared" si="2"/>
        <v>0</v>
      </c>
      <c r="AN40" s="302">
        <f t="shared" si="3"/>
        <v>0</v>
      </c>
      <c r="AO40" s="302">
        <f t="shared" si="4"/>
        <v>0</v>
      </c>
      <c r="AP40" s="302">
        <f t="shared" si="13"/>
        <v>0</v>
      </c>
      <c r="AQ40" s="302"/>
      <c r="AR40" s="302" t="s">
        <v>44</v>
      </c>
      <c r="AS40" s="302">
        <f t="shared" si="5"/>
        <v>0</v>
      </c>
      <c r="AT40" s="302">
        <f t="shared" si="6"/>
        <v>0</v>
      </c>
      <c r="AU40" s="302">
        <f t="shared" si="7"/>
        <v>0</v>
      </c>
      <c r="AV40" s="302">
        <f t="shared" si="8"/>
        <v>0</v>
      </c>
      <c r="AW40" s="302">
        <f t="shared" si="9"/>
        <v>0</v>
      </c>
      <c r="AX40" s="302"/>
      <c r="AY40" s="303" t="s">
        <v>44</v>
      </c>
      <c r="AZ40" s="302">
        <f t="shared" si="14"/>
        <v>0</v>
      </c>
      <c r="BA40" s="302">
        <f t="shared" si="15"/>
        <v>0</v>
      </c>
      <c r="BB40" s="302">
        <f t="shared" si="16"/>
        <v>0</v>
      </c>
      <c r="BC40" s="302">
        <f t="shared" si="17"/>
        <v>0</v>
      </c>
      <c r="BD40" s="302">
        <f t="shared" si="18"/>
        <v>0</v>
      </c>
      <c r="BE40" s="302"/>
      <c r="BF40" s="304" t="s">
        <v>62</v>
      </c>
      <c r="BG40" s="305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05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05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05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05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05">
        <f t="shared" si="10"/>
        <v>0</v>
      </c>
      <c r="BM40" s="306"/>
      <c r="BN40" s="305">
        <f t="shared" si="19"/>
        <v>0</v>
      </c>
      <c r="BO40" s="305">
        <f t="shared" si="20"/>
        <v>0</v>
      </c>
      <c r="BP40" s="305">
        <f t="shared" si="21"/>
        <v>0</v>
      </c>
      <c r="BQ40" s="305">
        <f t="shared" si="22"/>
        <v>0</v>
      </c>
      <c r="BR40" s="305">
        <f t="shared" si="23"/>
        <v>0</v>
      </c>
      <c r="BS40" s="305">
        <f t="shared" si="24"/>
        <v>0</v>
      </c>
      <c r="BT40" s="305"/>
      <c r="BU40" s="305">
        <f t="shared" si="11"/>
        <v>0</v>
      </c>
      <c r="BV40" s="305">
        <f t="shared" si="12"/>
        <v>0</v>
      </c>
      <c r="BW40" s="307">
        <f t="shared" si="25"/>
        <v>0</v>
      </c>
      <c r="BX40" s="307"/>
      <c r="BY40" s="305">
        <f t="shared" si="26"/>
        <v>0</v>
      </c>
      <c r="BZ40" s="305">
        <f t="shared" si="27"/>
        <v>0</v>
      </c>
      <c r="CA40" s="305">
        <f t="shared" si="28"/>
        <v>0</v>
      </c>
      <c r="CB40" s="302"/>
      <c r="CC40" s="302"/>
      <c r="CD40" s="302"/>
      <c r="CE40" s="302"/>
      <c r="CF40" s="302"/>
    </row>
    <row r="41" spans="2:84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308"/>
      <c r="AI41" s="309"/>
      <c r="AJ41" s="310" t="s">
        <v>35</v>
      </c>
      <c r="AK41" s="309">
        <f t="shared" si="0"/>
        <v>0</v>
      </c>
      <c r="AL41" s="309">
        <f t="shared" si="1"/>
        <v>0</v>
      </c>
      <c r="AM41" s="309">
        <f t="shared" si="2"/>
        <v>0</v>
      </c>
      <c r="AN41" s="309">
        <f t="shared" si="3"/>
        <v>0</v>
      </c>
      <c r="AO41" s="309">
        <f t="shared" si="4"/>
        <v>0</v>
      </c>
      <c r="AP41" s="309">
        <f t="shared" si="13"/>
        <v>0</v>
      </c>
      <c r="AQ41" s="309"/>
      <c r="AR41" s="309" t="s">
        <v>44</v>
      </c>
      <c r="AS41" s="309">
        <f t="shared" si="5"/>
        <v>0</v>
      </c>
      <c r="AT41" s="309">
        <f t="shared" si="6"/>
        <v>0</v>
      </c>
      <c r="AU41" s="309">
        <f t="shared" si="7"/>
        <v>0</v>
      </c>
      <c r="AV41" s="309">
        <f t="shared" si="8"/>
        <v>0</v>
      </c>
      <c r="AW41" s="309">
        <f t="shared" si="9"/>
        <v>0</v>
      </c>
      <c r="AX41" s="309"/>
      <c r="AY41" s="310" t="s">
        <v>44</v>
      </c>
      <c r="AZ41" s="309">
        <f t="shared" si="14"/>
        <v>0</v>
      </c>
      <c r="BA41" s="309">
        <f t="shared" si="15"/>
        <v>0</v>
      </c>
      <c r="BB41" s="309">
        <f t="shared" si="16"/>
        <v>0</v>
      </c>
      <c r="BC41" s="309">
        <f t="shared" si="17"/>
        <v>0</v>
      </c>
      <c r="BD41" s="309">
        <f t="shared" si="18"/>
        <v>0</v>
      </c>
      <c r="BE41" s="309"/>
      <c r="BF41" s="311" t="s">
        <v>62</v>
      </c>
      <c r="BG41" s="312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312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312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312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312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312">
        <f t="shared" si="10"/>
        <v>0</v>
      </c>
      <c r="BM41" s="313"/>
      <c r="BN41" s="312">
        <f t="shared" si="19"/>
        <v>0</v>
      </c>
      <c r="BO41" s="312">
        <f t="shared" si="20"/>
        <v>0</v>
      </c>
      <c r="BP41" s="312">
        <f t="shared" si="21"/>
        <v>0</v>
      </c>
      <c r="BQ41" s="312">
        <f t="shared" si="22"/>
        <v>0</v>
      </c>
      <c r="BR41" s="312">
        <f t="shared" si="23"/>
        <v>0</v>
      </c>
      <c r="BS41" s="312">
        <f t="shared" si="24"/>
        <v>0</v>
      </c>
      <c r="BT41" s="312"/>
      <c r="BU41" s="312">
        <f t="shared" si="11"/>
        <v>0</v>
      </c>
      <c r="BV41" s="312">
        <f t="shared" si="12"/>
        <v>0</v>
      </c>
      <c r="BW41" s="314">
        <f t="shared" si="25"/>
        <v>0</v>
      </c>
      <c r="BX41" s="314"/>
      <c r="BY41" s="305">
        <f t="shared" si="26"/>
        <v>0</v>
      </c>
      <c r="BZ41" s="305">
        <f t="shared" si="27"/>
        <v>0</v>
      </c>
      <c r="CA41" s="312">
        <f t="shared" si="28"/>
        <v>0</v>
      </c>
      <c r="CB41" s="309"/>
      <c r="CC41" s="309"/>
      <c r="CD41" s="309"/>
      <c r="CE41" s="309"/>
      <c r="CF41" s="309"/>
    </row>
    <row r="42" spans="2:84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01"/>
      <c r="AI42" s="302"/>
      <c r="AJ42" s="303" t="s">
        <v>35</v>
      </c>
      <c r="AK42" s="302">
        <f t="shared" si="0"/>
        <v>0</v>
      </c>
      <c r="AL42" s="302">
        <f t="shared" si="1"/>
        <v>0</v>
      </c>
      <c r="AM42" s="302">
        <f t="shared" si="2"/>
        <v>0</v>
      </c>
      <c r="AN42" s="302">
        <f t="shared" si="3"/>
        <v>0</v>
      </c>
      <c r="AO42" s="302">
        <f t="shared" si="4"/>
        <v>0</v>
      </c>
      <c r="AP42" s="302">
        <f t="shared" si="13"/>
        <v>0</v>
      </c>
      <c r="AQ42" s="302"/>
      <c r="AR42" s="302" t="s">
        <v>44</v>
      </c>
      <c r="AS42" s="302">
        <f t="shared" si="5"/>
        <v>0</v>
      </c>
      <c r="AT42" s="302">
        <f t="shared" si="6"/>
        <v>0</v>
      </c>
      <c r="AU42" s="302">
        <f t="shared" si="7"/>
        <v>0</v>
      </c>
      <c r="AV42" s="302">
        <f t="shared" si="8"/>
        <v>0</v>
      </c>
      <c r="AW42" s="302">
        <f t="shared" si="9"/>
        <v>0</v>
      </c>
      <c r="AX42" s="302"/>
      <c r="AY42" s="303" t="s">
        <v>44</v>
      </c>
      <c r="AZ42" s="302">
        <f t="shared" si="14"/>
        <v>0</v>
      </c>
      <c r="BA42" s="302">
        <f t="shared" si="15"/>
        <v>0</v>
      </c>
      <c r="BB42" s="302">
        <f t="shared" si="16"/>
        <v>0</v>
      </c>
      <c r="BC42" s="302">
        <f t="shared" si="17"/>
        <v>0</v>
      </c>
      <c r="BD42" s="302">
        <f t="shared" si="18"/>
        <v>0</v>
      </c>
      <c r="BE42" s="302"/>
      <c r="BF42" s="304" t="s">
        <v>62</v>
      </c>
      <c r="BG42" s="305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05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05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05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05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05">
        <f t="shared" si="10"/>
        <v>0</v>
      </c>
      <c r="BM42" s="306"/>
      <c r="BN42" s="305">
        <f t="shared" si="19"/>
        <v>0</v>
      </c>
      <c r="BO42" s="305">
        <f t="shared" si="20"/>
        <v>0</v>
      </c>
      <c r="BP42" s="305">
        <f t="shared" si="21"/>
        <v>0</v>
      </c>
      <c r="BQ42" s="305">
        <f t="shared" si="22"/>
        <v>0</v>
      </c>
      <c r="BR42" s="305">
        <f t="shared" si="23"/>
        <v>0</v>
      </c>
      <c r="BS42" s="305">
        <f t="shared" si="24"/>
        <v>0</v>
      </c>
      <c r="BT42" s="305"/>
      <c r="BU42" s="305">
        <f t="shared" si="11"/>
        <v>0</v>
      </c>
      <c r="BV42" s="305">
        <f t="shared" si="12"/>
        <v>0</v>
      </c>
      <c r="BW42" s="307">
        <f t="shared" si="25"/>
        <v>0</v>
      </c>
      <c r="BX42" s="307"/>
      <c r="BY42" s="305">
        <f t="shared" si="26"/>
        <v>0</v>
      </c>
      <c r="BZ42" s="305">
        <f t="shared" si="27"/>
        <v>0</v>
      </c>
      <c r="CA42" s="305">
        <f t="shared" si="28"/>
        <v>0</v>
      </c>
      <c r="CB42" s="302"/>
      <c r="CC42" s="302"/>
      <c r="CD42" s="302"/>
      <c r="CE42" s="302"/>
      <c r="CF42" s="302"/>
    </row>
    <row r="43" spans="2:84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308"/>
      <c r="AI43" s="309"/>
      <c r="AJ43" s="310" t="s">
        <v>35</v>
      </c>
      <c r="AK43" s="309">
        <f t="shared" si="0"/>
        <v>0</v>
      </c>
      <c r="AL43" s="309">
        <f t="shared" si="1"/>
        <v>0</v>
      </c>
      <c r="AM43" s="309">
        <f t="shared" si="2"/>
        <v>0</v>
      </c>
      <c r="AN43" s="309">
        <f t="shared" si="3"/>
        <v>0</v>
      </c>
      <c r="AO43" s="309">
        <f t="shared" si="4"/>
        <v>0</v>
      </c>
      <c r="AP43" s="309">
        <f t="shared" si="13"/>
        <v>0</v>
      </c>
      <c r="AQ43" s="309"/>
      <c r="AR43" s="309" t="s">
        <v>44</v>
      </c>
      <c r="AS43" s="309">
        <f t="shared" si="5"/>
        <v>0</v>
      </c>
      <c r="AT43" s="309">
        <f t="shared" si="6"/>
        <v>0</v>
      </c>
      <c r="AU43" s="309">
        <f t="shared" si="7"/>
        <v>0</v>
      </c>
      <c r="AV43" s="309">
        <f t="shared" si="8"/>
        <v>0</v>
      </c>
      <c r="AW43" s="309">
        <f t="shared" si="9"/>
        <v>0</v>
      </c>
      <c r="AX43" s="309"/>
      <c r="AY43" s="310" t="s">
        <v>44</v>
      </c>
      <c r="AZ43" s="309">
        <f t="shared" si="14"/>
        <v>0</v>
      </c>
      <c r="BA43" s="309">
        <f t="shared" si="15"/>
        <v>0</v>
      </c>
      <c r="BB43" s="309">
        <f t="shared" si="16"/>
        <v>0</v>
      </c>
      <c r="BC43" s="309">
        <f t="shared" si="17"/>
        <v>0</v>
      </c>
      <c r="BD43" s="309">
        <f t="shared" si="18"/>
        <v>0</v>
      </c>
      <c r="BE43" s="309"/>
      <c r="BF43" s="311" t="s">
        <v>62</v>
      </c>
      <c r="BG43" s="312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312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312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312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312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312">
        <f t="shared" si="10"/>
        <v>0</v>
      </c>
      <c r="BM43" s="313"/>
      <c r="BN43" s="312">
        <f t="shared" si="19"/>
        <v>0</v>
      </c>
      <c r="BO43" s="312">
        <f t="shared" si="20"/>
        <v>0</v>
      </c>
      <c r="BP43" s="312">
        <f t="shared" si="21"/>
        <v>0</v>
      </c>
      <c r="BQ43" s="312">
        <f t="shared" si="22"/>
        <v>0</v>
      </c>
      <c r="BR43" s="312">
        <f t="shared" si="23"/>
        <v>0</v>
      </c>
      <c r="BS43" s="312">
        <f t="shared" si="24"/>
        <v>0</v>
      </c>
      <c r="BT43" s="312"/>
      <c r="BU43" s="312">
        <f t="shared" si="11"/>
        <v>0</v>
      </c>
      <c r="BV43" s="312">
        <f t="shared" si="12"/>
        <v>0</v>
      </c>
      <c r="BW43" s="314">
        <f t="shared" si="25"/>
        <v>0</v>
      </c>
      <c r="BX43" s="314"/>
      <c r="BY43" s="305">
        <f t="shared" si="26"/>
        <v>0</v>
      </c>
      <c r="BZ43" s="305">
        <f t="shared" si="27"/>
        <v>0</v>
      </c>
      <c r="CA43" s="312">
        <f t="shared" si="28"/>
        <v>0</v>
      </c>
      <c r="CB43" s="309"/>
      <c r="CC43" s="309"/>
      <c r="CD43" s="309"/>
      <c r="CE43" s="309"/>
      <c r="CF43" s="309"/>
    </row>
    <row r="44" spans="2:84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01"/>
      <c r="AI44" s="302"/>
      <c r="AJ44" s="303" t="s">
        <v>35</v>
      </c>
      <c r="AK44" s="302">
        <f t="shared" si="0"/>
        <v>0</v>
      </c>
      <c r="AL44" s="302">
        <f t="shared" si="1"/>
        <v>0</v>
      </c>
      <c r="AM44" s="302">
        <f t="shared" si="2"/>
        <v>0</v>
      </c>
      <c r="AN44" s="302">
        <f t="shared" si="3"/>
        <v>0</v>
      </c>
      <c r="AO44" s="302">
        <f t="shared" si="4"/>
        <v>0</v>
      </c>
      <c r="AP44" s="302">
        <f t="shared" si="13"/>
        <v>0</v>
      </c>
      <c r="AQ44" s="302"/>
      <c r="AR44" s="302" t="s">
        <v>44</v>
      </c>
      <c r="AS44" s="302">
        <f t="shared" si="5"/>
        <v>0</v>
      </c>
      <c r="AT44" s="302">
        <f t="shared" si="6"/>
        <v>0</v>
      </c>
      <c r="AU44" s="302">
        <f t="shared" si="7"/>
        <v>0</v>
      </c>
      <c r="AV44" s="302">
        <f t="shared" si="8"/>
        <v>0</v>
      </c>
      <c r="AW44" s="302">
        <f t="shared" si="9"/>
        <v>0</v>
      </c>
      <c r="AX44" s="302"/>
      <c r="AY44" s="303" t="s">
        <v>44</v>
      </c>
      <c r="AZ44" s="302">
        <f t="shared" si="14"/>
        <v>0</v>
      </c>
      <c r="BA44" s="302">
        <f t="shared" si="15"/>
        <v>0</v>
      </c>
      <c r="BB44" s="302">
        <f t="shared" si="16"/>
        <v>0</v>
      </c>
      <c r="BC44" s="302">
        <f t="shared" si="17"/>
        <v>0</v>
      </c>
      <c r="BD44" s="302">
        <f t="shared" si="18"/>
        <v>0</v>
      </c>
      <c r="BE44" s="302"/>
      <c r="BF44" s="304" t="s">
        <v>62</v>
      </c>
      <c r="BG44" s="305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05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05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05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05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05">
        <f t="shared" si="10"/>
        <v>0</v>
      </c>
      <c r="BM44" s="306"/>
      <c r="BN44" s="305">
        <f t="shared" si="19"/>
        <v>0</v>
      </c>
      <c r="BO44" s="305">
        <f t="shared" si="20"/>
        <v>0</v>
      </c>
      <c r="BP44" s="305">
        <f t="shared" si="21"/>
        <v>0</v>
      </c>
      <c r="BQ44" s="305">
        <f t="shared" si="22"/>
        <v>0</v>
      </c>
      <c r="BR44" s="305">
        <f t="shared" si="23"/>
        <v>0</v>
      </c>
      <c r="BS44" s="305">
        <f t="shared" si="24"/>
        <v>0</v>
      </c>
      <c r="BT44" s="305"/>
      <c r="BU44" s="305">
        <f t="shared" si="11"/>
        <v>0</v>
      </c>
      <c r="BV44" s="305">
        <f t="shared" si="12"/>
        <v>0</v>
      </c>
      <c r="BW44" s="307">
        <f t="shared" si="25"/>
        <v>0</v>
      </c>
      <c r="BX44" s="307"/>
      <c r="BY44" s="305">
        <f t="shared" si="26"/>
        <v>0</v>
      </c>
      <c r="BZ44" s="305">
        <f t="shared" si="27"/>
        <v>0</v>
      </c>
      <c r="CA44" s="305">
        <f t="shared" si="28"/>
        <v>0</v>
      </c>
      <c r="CB44" s="302"/>
      <c r="CC44" s="302"/>
      <c r="CD44" s="302"/>
      <c r="CE44" s="302"/>
      <c r="CF44" s="302"/>
    </row>
    <row r="45" spans="2:84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308"/>
      <c r="AI45" s="309"/>
      <c r="AJ45" s="310" t="s">
        <v>35</v>
      </c>
      <c r="AK45" s="309">
        <f t="shared" si="0"/>
        <v>0</v>
      </c>
      <c r="AL45" s="309">
        <f t="shared" si="1"/>
        <v>0</v>
      </c>
      <c r="AM45" s="309">
        <f t="shared" si="2"/>
        <v>0</v>
      </c>
      <c r="AN45" s="309">
        <f t="shared" si="3"/>
        <v>0</v>
      </c>
      <c r="AO45" s="309">
        <f t="shared" si="4"/>
        <v>0</v>
      </c>
      <c r="AP45" s="309">
        <f t="shared" si="13"/>
        <v>0</v>
      </c>
      <c r="AQ45" s="309"/>
      <c r="AR45" s="309" t="s">
        <v>44</v>
      </c>
      <c r="AS45" s="309">
        <f t="shared" si="5"/>
        <v>0</v>
      </c>
      <c r="AT45" s="309">
        <f t="shared" si="6"/>
        <v>0</v>
      </c>
      <c r="AU45" s="309">
        <f t="shared" si="7"/>
        <v>0</v>
      </c>
      <c r="AV45" s="309">
        <f t="shared" si="8"/>
        <v>0</v>
      </c>
      <c r="AW45" s="309">
        <f t="shared" si="9"/>
        <v>0</v>
      </c>
      <c r="AX45" s="309"/>
      <c r="AY45" s="310" t="s">
        <v>44</v>
      </c>
      <c r="AZ45" s="309">
        <f t="shared" si="14"/>
        <v>0</v>
      </c>
      <c r="BA45" s="309">
        <f t="shared" si="15"/>
        <v>0</v>
      </c>
      <c r="BB45" s="309">
        <f t="shared" si="16"/>
        <v>0</v>
      </c>
      <c r="BC45" s="309">
        <f t="shared" si="17"/>
        <v>0</v>
      </c>
      <c r="BD45" s="309">
        <f t="shared" si="18"/>
        <v>0</v>
      </c>
      <c r="BE45" s="309"/>
      <c r="BF45" s="311" t="s">
        <v>62</v>
      </c>
      <c r="BG45" s="312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312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312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312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312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312">
        <f t="shared" si="10"/>
        <v>0</v>
      </c>
      <c r="BM45" s="313"/>
      <c r="BN45" s="312">
        <f t="shared" si="19"/>
        <v>0</v>
      </c>
      <c r="BO45" s="312">
        <f t="shared" si="20"/>
        <v>0</v>
      </c>
      <c r="BP45" s="312">
        <f t="shared" si="21"/>
        <v>0</v>
      </c>
      <c r="BQ45" s="312">
        <f t="shared" si="22"/>
        <v>0</v>
      </c>
      <c r="BR45" s="312">
        <f t="shared" si="23"/>
        <v>0</v>
      </c>
      <c r="BS45" s="312">
        <f t="shared" si="24"/>
        <v>0</v>
      </c>
      <c r="BT45" s="312"/>
      <c r="BU45" s="312">
        <f t="shared" si="11"/>
        <v>0</v>
      </c>
      <c r="BV45" s="312">
        <f t="shared" si="12"/>
        <v>0</v>
      </c>
      <c r="BW45" s="314">
        <f t="shared" si="25"/>
        <v>0</v>
      </c>
      <c r="BX45" s="314"/>
      <c r="BY45" s="305">
        <f t="shared" si="26"/>
        <v>0</v>
      </c>
      <c r="BZ45" s="305">
        <f t="shared" si="27"/>
        <v>0</v>
      </c>
      <c r="CA45" s="312">
        <f t="shared" si="28"/>
        <v>0</v>
      </c>
      <c r="CB45" s="309"/>
      <c r="CC45" s="309"/>
      <c r="CD45" s="309"/>
      <c r="CE45" s="309"/>
      <c r="CF45" s="309"/>
    </row>
    <row r="46" spans="2:84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01"/>
      <c r="AI46" s="302"/>
      <c r="AJ46" s="303" t="s">
        <v>35</v>
      </c>
      <c r="AK46" s="302">
        <f t="shared" ref="AK46:AK73" si="29">IF(H46=$I$7,$I$8,0)</f>
        <v>0</v>
      </c>
      <c r="AL46" s="302">
        <f t="shared" ref="AL46:AL73" si="30">IF(H46=$J$7,$J$8,0)</f>
        <v>0</v>
      </c>
      <c r="AM46" s="302">
        <f t="shared" ref="AM46:AM73" si="31">IF(H46=$K$7,$K$8,0)</f>
        <v>0</v>
      </c>
      <c r="AN46" s="302">
        <f t="shared" ref="AN46:AN73" si="32">IF(H46=$L$7,$L$8,0)</f>
        <v>0</v>
      </c>
      <c r="AO46" s="302">
        <f t="shared" ref="AO46:AO73" si="33">IF(H46=$M$7,$M$8,0)</f>
        <v>0</v>
      </c>
      <c r="AP46" s="302">
        <f t="shared" si="13"/>
        <v>0</v>
      </c>
      <c r="AQ46" s="302"/>
      <c r="AR46" s="302" t="s">
        <v>44</v>
      </c>
      <c r="AS46" s="302">
        <f t="shared" ref="AS46:AS73" si="34">IF(H46=$I$7,G46,0)</f>
        <v>0</v>
      </c>
      <c r="AT46" s="302">
        <f t="shared" ref="AT46:AT73" si="35">IF(H46=$J$7,G46,0)</f>
        <v>0</v>
      </c>
      <c r="AU46" s="302">
        <f t="shared" ref="AU46:AU73" si="36">IF(H46=$K$7,G46,0)</f>
        <v>0</v>
      </c>
      <c r="AV46" s="302">
        <f t="shared" ref="AV46:AV73" si="37">IF(H46=$L$7,G46,0)</f>
        <v>0</v>
      </c>
      <c r="AW46" s="302">
        <f t="shared" ref="AW46:AW73" si="38">IF(H46=$M$7,G46,0)</f>
        <v>0</v>
      </c>
      <c r="AX46" s="302"/>
      <c r="AY46" s="303" t="s">
        <v>44</v>
      </c>
      <c r="AZ46" s="302">
        <f t="shared" si="14"/>
        <v>0</v>
      </c>
      <c r="BA46" s="302">
        <f t="shared" si="15"/>
        <v>0</v>
      </c>
      <c r="BB46" s="302">
        <f t="shared" si="16"/>
        <v>0</v>
      </c>
      <c r="BC46" s="302">
        <f t="shared" si="17"/>
        <v>0</v>
      </c>
      <c r="BD46" s="302">
        <f t="shared" si="18"/>
        <v>0</v>
      </c>
      <c r="BE46" s="302"/>
      <c r="BF46" s="304" t="s">
        <v>62</v>
      </c>
      <c r="BG46" s="305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05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05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05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05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05">
        <f t="shared" ref="BL46:BL73" si="39">BG46+BH46+BI46+BJ46+BK46</f>
        <v>0</v>
      </c>
      <c r="BM46" s="306"/>
      <c r="BN46" s="305">
        <f t="shared" si="19"/>
        <v>0</v>
      </c>
      <c r="BO46" s="305">
        <f t="shared" si="20"/>
        <v>0</v>
      </c>
      <c r="BP46" s="305">
        <f t="shared" si="21"/>
        <v>0</v>
      </c>
      <c r="BQ46" s="305">
        <f t="shared" si="22"/>
        <v>0</v>
      </c>
      <c r="BR46" s="305">
        <f t="shared" si="23"/>
        <v>0</v>
      </c>
      <c r="BS46" s="305">
        <f t="shared" si="24"/>
        <v>0</v>
      </c>
      <c r="BT46" s="305"/>
      <c r="BU46" s="305">
        <f t="shared" ref="BU46:BU73" si="40">I46+R46+T46+V46+W46+X46+Z46+AB46+AE46</f>
        <v>0</v>
      </c>
      <c r="BV46" s="305">
        <f t="shared" ref="BV46:BV73" si="41">S46+U46+Y46+AA46+AC46+AF46</f>
        <v>0</v>
      </c>
      <c r="BW46" s="307">
        <f t="shared" si="25"/>
        <v>0</v>
      </c>
      <c r="BX46" s="307"/>
      <c r="BY46" s="305">
        <f t="shared" si="26"/>
        <v>0</v>
      </c>
      <c r="BZ46" s="305">
        <f t="shared" si="27"/>
        <v>0</v>
      </c>
      <c r="CA46" s="305">
        <f t="shared" si="28"/>
        <v>0</v>
      </c>
      <c r="CB46" s="302"/>
      <c r="CC46" s="302"/>
      <c r="CD46" s="302"/>
      <c r="CE46" s="302"/>
      <c r="CF46" s="302"/>
    </row>
    <row r="47" spans="2:84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308"/>
      <c r="AI47" s="309"/>
      <c r="AJ47" s="310" t="s">
        <v>35</v>
      </c>
      <c r="AK47" s="309">
        <f t="shared" si="29"/>
        <v>0</v>
      </c>
      <c r="AL47" s="309">
        <f t="shared" si="30"/>
        <v>0</v>
      </c>
      <c r="AM47" s="309">
        <f t="shared" si="31"/>
        <v>0</v>
      </c>
      <c r="AN47" s="309">
        <f t="shared" si="32"/>
        <v>0</v>
      </c>
      <c r="AO47" s="309">
        <f t="shared" si="33"/>
        <v>0</v>
      </c>
      <c r="AP47" s="309">
        <f t="shared" si="13"/>
        <v>0</v>
      </c>
      <c r="AQ47" s="309"/>
      <c r="AR47" s="309" t="s">
        <v>44</v>
      </c>
      <c r="AS47" s="309">
        <f t="shared" si="34"/>
        <v>0</v>
      </c>
      <c r="AT47" s="309">
        <f t="shared" si="35"/>
        <v>0</v>
      </c>
      <c r="AU47" s="309">
        <f t="shared" si="36"/>
        <v>0</v>
      </c>
      <c r="AV47" s="309">
        <f t="shared" si="37"/>
        <v>0</v>
      </c>
      <c r="AW47" s="309">
        <f t="shared" si="38"/>
        <v>0</v>
      </c>
      <c r="AX47" s="309"/>
      <c r="AY47" s="310" t="s">
        <v>44</v>
      </c>
      <c r="AZ47" s="309">
        <f t="shared" ref="AZ47:AZ73" si="42">AZ46+AS47</f>
        <v>0</v>
      </c>
      <c r="BA47" s="309">
        <f t="shared" ref="BA47:BA73" si="43">BA46+AT47</f>
        <v>0</v>
      </c>
      <c r="BB47" s="309">
        <f t="shared" ref="BB47:BB73" si="44">BB46+AU47</f>
        <v>0</v>
      </c>
      <c r="BC47" s="309">
        <f t="shared" ref="BC47:BC73" si="45">BC46+AV47</f>
        <v>0</v>
      </c>
      <c r="BD47" s="309">
        <f t="shared" ref="BD47:BD73" si="46">BD46+AW47</f>
        <v>0</v>
      </c>
      <c r="BE47" s="309"/>
      <c r="BF47" s="311" t="s">
        <v>62</v>
      </c>
      <c r="BG47" s="312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312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312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312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312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312">
        <f t="shared" si="39"/>
        <v>0</v>
      </c>
      <c r="BM47" s="313"/>
      <c r="BN47" s="312">
        <f t="shared" si="19"/>
        <v>0</v>
      </c>
      <c r="BO47" s="312">
        <f t="shared" si="20"/>
        <v>0</v>
      </c>
      <c r="BP47" s="312">
        <f t="shared" si="21"/>
        <v>0</v>
      </c>
      <c r="BQ47" s="312">
        <f t="shared" si="22"/>
        <v>0</v>
      </c>
      <c r="BR47" s="312">
        <f t="shared" si="23"/>
        <v>0</v>
      </c>
      <c r="BS47" s="312">
        <f t="shared" si="24"/>
        <v>0</v>
      </c>
      <c r="BT47" s="312"/>
      <c r="BU47" s="312">
        <f t="shared" si="40"/>
        <v>0</v>
      </c>
      <c r="BV47" s="312">
        <f t="shared" si="41"/>
        <v>0</v>
      </c>
      <c r="BW47" s="314">
        <f t="shared" si="25"/>
        <v>0</v>
      </c>
      <c r="BX47" s="314"/>
      <c r="BY47" s="305">
        <f t="shared" si="26"/>
        <v>0</v>
      </c>
      <c r="BZ47" s="305">
        <f t="shared" si="27"/>
        <v>0</v>
      </c>
      <c r="CA47" s="312">
        <f t="shared" si="28"/>
        <v>0</v>
      </c>
      <c r="CB47" s="309"/>
      <c r="CC47" s="309"/>
      <c r="CD47" s="309"/>
      <c r="CE47" s="309"/>
      <c r="CF47" s="309"/>
    </row>
    <row r="48" spans="2:84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01"/>
      <c r="AI48" s="302"/>
      <c r="AJ48" s="303" t="s">
        <v>35</v>
      </c>
      <c r="AK48" s="302">
        <f t="shared" si="29"/>
        <v>0</v>
      </c>
      <c r="AL48" s="302">
        <f t="shared" si="30"/>
        <v>0</v>
      </c>
      <c r="AM48" s="302">
        <f t="shared" si="31"/>
        <v>0</v>
      </c>
      <c r="AN48" s="302">
        <f t="shared" si="32"/>
        <v>0</v>
      </c>
      <c r="AO48" s="302">
        <f t="shared" si="33"/>
        <v>0</v>
      </c>
      <c r="AP48" s="302">
        <f t="shared" si="13"/>
        <v>0</v>
      </c>
      <c r="AQ48" s="302"/>
      <c r="AR48" s="302" t="s">
        <v>44</v>
      </c>
      <c r="AS48" s="302">
        <f t="shared" si="34"/>
        <v>0</v>
      </c>
      <c r="AT48" s="302">
        <f t="shared" si="35"/>
        <v>0</v>
      </c>
      <c r="AU48" s="302">
        <f t="shared" si="36"/>
        <v>0</v>
      </c>
      <c r="AV48" s="302">
        <f t="shared" si="37"/>
        <v>0</v>
      </c>
      <c r="AW48" s="302">
        <f t="shared" si="38"/>
        <v>0</v>
      </c>
      <c r="AX48" s="302"/>
      <c r="AY48" s="303" t="s">
        <v>44</v>
      </c>
      <c r="AZ48" s="302">
        <f t="shared" si="42"/>
        <v>0</v>
      </c>
      <c r="BA48" s="302">
        <f t="shared" si="43"/>
        <v>0</v>
      </c>
      <c r="BB48" s="302">
        <f t="shared" si="44"/>
        <v>0</v>
      </c>
      <c r="BC48" s="302">
        <f t="shared" si="45"/>
        <v>0</v>
      </c>
      <c r="BD48" s="302">
        <f t="shared" si="46"/>
        <v>0</v>
      </c>
      <c r="BE48" s="302"/>
      <c r="BF48" s="304" t="s">
        <v>62</v>
      </c>
      <c r="BG48" s="305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05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05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05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05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05">
        <f t="shared" si="39"/>
        <v>0</v>
      </c>
      <c r="BM48" s="306"/>
      <c r="BN48" s="305">
        <f t="shared" si="19"/>
        <v>0</v>
      </c>
      <c r="BO48" s="305">
        <f t="shared" si="20"/>
        <v>0</v>
      </c>
      <c r="BP48" s="305">
        <f t="shared" si="21"/>
        <v>0</v>
      </c>
      <c r="BQ48" s="305">
        <f t="shared" si="22"/>
        <v>0</v>
      </c>
      <c r="BR48" s="305">
        <f t="shared" si="23"/>
        <v>0</v>
      </c>
      <c r="BS48" s="305">
        <f t="shared" si="24"/>
        <v>0</v>
      </c>
      <c r="BT48" s="305"/>
      <c r="BU48" s="305">
        <f t="shared" si="40"/>
        <v>0</v>
      </c>
      <c r="BV48" s="305">
        <f t="shared" si="41"/>
        <v>0</v>
      </c>
      <c r="BW48" s="307">
        <f t="shared" si="25"/>
        <v>0</v>
      </c>
      <c r="BX48" s="307"/>
      <c r="BY48" s="305">
        <f t="shared" si="26"/>
        <v>0</v>
      </c>
      <c r="BZ48" s="305">
        <f t="shared" si="27"/>
        <v>0</v>
      </c>
      <c r="CA48" s="305">
        <f t="shared" si="28"/>
        <v>0</v>
      </c>
      <c r="CB48" s="302"/>
      <c r="CC48" s="302"/>
      <c r="CD48" s="302"/>
      <c r="CE48" s="302"/>
      <c r="CF48" s="302"/>
    </row>
    <row r="49" spans="2:84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308"/>
      <c r="AI49" s="309"/>
      <c r="AJ49" s="310" t="s">
        <v>35</v>
      </c>
      <c r="AK49" s="309">
        <f t="shared" si="29"/>
        <v>0</v>
      </c>
      <c r="AL49" s="309">
        <f t="shared" si="30"/>
        <v>0</v>
      </c>
      <c r="AM49" s="309">
        <f t="shared" si="31"/>
        <v>0</v>
      </c>
      <c r="AN49" s="309">
        <f t="shared" si="32"/>
        <v>0</v>
      </c>
      <c r="AO49" s="309">
        <f t="shared" si="33"/>
        <v>0</v>
      </c>
      <c r="AP49" s="309">
        <f t="shared" si="13"/>
        <v>0</v>
      </c>
      <c r="AQ49" s="309"/>
      <c r="AR49" s="309" t="s">
        <v>44</v>
      </c>
      <c r="AS49" s="309">
        <f t="shared" si="34"/>
        <v>0</v>
      </c>
      <c r="AT49" s="309">
        <f t="shared" si="35"/>
        <v>0</v>
      </c>
      <c r="AU49" s="309">
        <f t="shared" si="36"/>
        <v>0</v>
      </c>
      <c r="AV49" s="309">
        <f t="shared" si="37"/>
        <v>0</v>
      </c>
      <c r="AW49" s="309">
        <f t="shared" si="38"/>
        <v>0</v>
      </c>
      <c r="AX49" s="309"/>
      <c r="AY49" s="310" t="s">
        <v>44</v>
      </c>
      <c r="AZ49" s="309">
        <f t="shared" si="42"/>
        <v>0</v>
      </c>
      <c r="BA49" s="309">
        <f t="shared" si="43"/>
        <v>0</v>
      </c>
      <c r="BB49" s="309">
        <f t="shared" si="44"/>
        <v>0</v>
      </c>
      <c r="BC49" s="309">
        <f t="shared" si="45"/>
        <v>0</v>
      </c>
      <c r="BD49" s="309">
        <f t="shared" si="46"/>
        <v>0</v>
      </c>
      <c r="BE49" s="309"/>
      <c r="BF49" s="311" t="s">
        <v>62</v>
      </c>
      <c r="BG49" s="312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312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312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312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312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312">
        <f t="shared" si="39"/>
        <v>0</v>
      </c>
      <c r="BM49" s="313"/>
      <c r="BN49" s="312">
        <f t="shared" si="19"/>
        <v>0</v>
      </c>
      <c r="BO49" s="312">
        <f t="shared" si="20"/>
        <v>0</v>
      </c>
      <c r="BP49" s="312">
        <f t="shared" si="21"/>
        <v>0</v>
      </c>
      <c r="BQ49" s="312">
        <f t="shared" si="22"/>
        <v>0</v>
      </c>
      <c r="BR49" s="312">
        <f t="shared" si="23"/>
        <v>0</v>
      </c>
      <c r="BS49" s="312">
        <f t="shared" si="24"/>
        <v>0</v>
      </c>
      <c r="BT49" s="312"/>
      <c r="BU49" s="312">
        <f t="shared" si="40"/>
        <v>0</v>
      </c>
      <c r="BV49" s="312">
        <f t="shared" si="41"/>
        <v>0</v>
      </c>
      <c r="BW49" s="314">
        <f t="shared" si="25"/>
        <v>0</v>
      </c>
      <c r="BX49" s="314"/>
      <c r="BY49" s="305">
        <f t="shared" si="26"/>
        <v>0</v>
      </c>
      <c r="BZ49" s="305">
        <f t="shared" si="27"/>
        <v>0</v>
      </c>
      <c r="CA49" s="312">
        <f t="shared" si="28"/>
        <v>0</v>
      </c>
      <c r="CB49" s="309"/>
      <c r="CC49" s="309"/>
      <c r="CD49" s="309"/>
      <c r="CE49" s="309"/>
      <c r="CF49" s="309"/>
    </row>
    <row r="50" spans="2:84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01"/>
      <c r="AI50" s="302"/>
      <c r="AJ50" s="303" t="s">
        <v>35</v>
      </c>
      <c r="AK50" s="302">
        <f t="shared" si="29"/>
        <v>0</v>
      </c>
      <c r="AL50" s="302">
        <f t="shared" si="30"/>
        <v>0</v>
      </c>
      <c r="AM50" s="302">
        <f t="shared" si="31"/>
        <v>0</v>
      </c>
      <c r="AN50" s="302">
        <f t="shared" si="32"/>
        <v>0</v>
      </c>
      <c r="AO50" s="302">
        <f t="shared" si="33"/>
        <v>0</v>
      </c>
      <c r="AP50" s="302">
        <f t="shared" si="13"/>
        <v>0</v>
      </c>
      <c r="AQ50" s="302"/>
      <c r="AR50" s="302" t="s">
        <v>44</v>
      </c>
      <c r="AS50" s="302">
        <f t="shared" si="34"/>
        <v>0</v>
      </c>
      <c r="AT50" s="302">
        <f t="shared" si="35"/>
        <v>0</v>
      </c>
      <c r="AU50" s="302">
        <f t="shared" si="36"/>
        <v>0</v>
      </c>
      <c r="AV50" s="302">
        <f t="shared" si="37"/>
        <v>0</v>
      </c>
      <c r="AW50" s="302">
        <f t="shared" si="38"/>
        <v>0</v>
      </c>
      <c r="AX50" s="302"/>
      <c r="AY50" s="303" t="s">
        <v>44</v>
      </c>
      <c r="AZ50" s="302">
        <f t="shared" si="42"/>
        <v>0</v>
      </c>
      <c r="BA50" s="302">
        <f t="shared" si="43"/>
        <v>0</v>
      </c>
      <c r="BB50" s="302">
        <f t="shared" si="44"/>
        <v>0</v>
      </c>
      <c r="BC50" s="302">
        <f t="shared" si="45"/>
        <v>0</v>
      </c>
      <c r="BD50" s="302">
        <f t="shared" si="46"/>
        <v>0</v>
      </c>
      <c r="BE50" s="302"/>
      <c r="BF50" s="304" t="s">
        <v>62</v>
      </c>
      <c r="BG50" s="305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05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05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05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05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05">
        <f t="shared" si="39"/>
        <v>0</v>
      </c>
      <c r="BM50" s="306"/>
      <c r="BN50" s="305">
        <f t="shared" si="19"/>
        <v>0</v>
      </c>
      <c r="BO50" s="305">
        <f t="shared" si="20"/>
        <v>0</v>
      </c>
      <c r="BP50" s="305">
        <f t="shared" si="21"/>
        <v>0</v>
      </c>
      <c r="BQ50" s="305">
        <f t="shared" si="22"/>
        <v>0</v>
      </c>
      <c r="BR50" s="305">
        <f t="shared" si="23"/>
        <v>0</v>
      </c>
      <c r="BS50" s="305">
        <f t="shared" si="24"/>
        <v>0</v>
      </c>
      <c r="BT50" s="305"/>
      <c r="BU50" s="305">
        <f t="shared" si="40"/>
        <v>0</v>
      </c>
      <c r="BV50" s="305">
        <f t="shared" si="41"/>
        <v>0</v>
      </c>
      <c r="BW50" s="307">
        <f t="shared" si="25"/>
        <v>0</v>
      </c>
      <c r="BX50" s="307"/>
      <c r="BY50" s="305">
        <f t="shared" si="26"/>
        <v>0</v>
      </c>
      <c r="BZ50" s="305">
        <f t="shared" si="27"/>
        <v>0</v>
      </c>
      <c r="CA50" s="305">
        <f t="shared" si="28"/>
        <v>0</v>
      </c>
      <c r="CB50" s="302"/>
      <c r="CC50" s="302"/>
      <c r="CD50" s="302"/>
      <c r="CE50" s="302"/>
      <c r="CF50" s="302"/>
    </row>
    <row r="51" spans="2:84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308"/>
      <c r="AI51" s="309"/>
      <c r="AJ51" s="310" t="s">
        <v>35</v>
      </c>
      <c r="AK51" s="309">
        <f t="shared" si="29"/>
        <v>0</v>
      </c>
      <c r="AL51" s="309">
        <f t="shared" si="30"/>
        <v>0</v>
      </c>
      <c r="AM51" s="309">
        <f t="shared" si="31"/>
        <v>0</v>
      </c>
      <c r="AN51" s="309">
        <f t="shared" si="32"/>
        <v>0</v>
      </c>
      <c r="AO51" s="309">
        <f t="shared" si="33"/>
        <v>0</v>
      </c>
      <c r="AP51" s="309">
        <f t="shared" si="13"/>
        <v>0</v>
      </c>
      <c r="AQ51" s="309"/>
      <c r="AR51" s="309" t="s">
        <v>44</v>
      </c>
      <c r="AS51" s="309">
        <f t="shared" si="34"/>
        <v>0</v>
      </c>
      <c r="AT51" s="309">
        <f t="shared" si="35"/>
        <v>0</v>
      </c>
      <c r="AU51" s="309">
        <f t="shared" si="36"/>
        <v>0</v>
      </c>
      <c r="AV51" s="309">
        <f t="shared" si="37"/>
        <v>0</v>
      </c>
      <c r="AW51" s="309">
        <f t="shared" si="38"/>
        <v>0</v>
      </c>
      <c r="AX51" s="309"/>
      <c r="AY51" s="310" t="s">
        <v>44</v>
      </c>
      <c r="AZ51" s="309">
        <f t="shared" si="42"/>
        <v>0</v>
      </c>
      <c r="BA51" s="309">
        <f t="shared" si="43"/>
        <v>0</v>
      </c>
      <c r="BB51" s="309">
        <f t="shared" si="44"/>
        <v>0</v>
      </c>
      <c r="BC51" s="309">
        <f t="shared" si="45"/>
        <v>0</v>
      </c>
      <c r="BD51" s="309">
        <f t="shared" si="46"/>
        <v>0</v>
      </c>
      <c r="BE51" s="309"/>
      <c r="BF51" s="311" t="s">
        <v>62</v>
      </c>
      <c r="BG51" s="312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312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312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312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312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312">
        <f t="shared" si="39"/>
        <v>0</v>
      </c>
      <c r="BM51" s="313"/>
      <c r="BN51" s="312">
        <f t="shared" si="19"/>
        <v>0</v>
      </c>
      <c r="BO51" s="312">
        <f t="shared" si="20"/>
        <v>0</v>
      </c>
      <c r="BP51" s="312">
        <f t="shared" si="21"/>
        <v>0</v>
      </c>
      <c r="BQ51" s="312">
        <f t="shared" si="22"/>
        <v>0</v>
      </c>
      <c r="BR51" s="312">
        <f t="shared" si="23"/>
        <v>0</v>
      </c>
      <c r="BS51" s="312">
        <f t="shared" si="24"/>
        <v>0</v>
      </c>
      <c r="BT51" s="312"/>
      <c r="BU51" s="312">
        <f t="shared" si="40"/>
        <v>0</v>
      </c>
      <c r="BV51" s="312">
        <f t="shared" si="41"/>
        <v>0</v>
      </c>
      <c r="BW51" s="314">
        <f t="shared" si="25"/>
        <v>0</v>
      </c>
      <c r="BX51" s="314"/>
      <c r="BY51" s="305">
        <f t="shared" si="26"/>
        <v>0</v>
      </c>
      <c r="BZ51" s="305">
        <f t="shared" si="27"/>
        <v>0</v>
      </c>
      <c r="CA51" s="312">
        <f t="shared" si="28"/>
        <v>0</v>
      </c>
      <c r="CB51" s="309"/>
      <c r="CC51" s="309"/>
      <c r="CD51" s="309"/>
      <c r="CE51" s="309"/>
      <c r="CF51" s="309"/>
    </row>
    <row r="52" spans="2:84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01"/>
      <c r="AI52" s="302"/>
      <c r="AJ52" s="303" t="s">
        <v>35</v>
      </c>
      <c r="AK52" s="302">
        <f t="shared" si="29"/>
        <v>0</v>
      </c>
      <c r="AL52" s="302">
        <f t="shared" si="30"/>
        <v>0</v>
      </c>
      <c r="AM52" s="302">
        <f t="shared" si="31"/>
        <v>0</v>
      </c>
      <c r="AN52" s="302">
        <f t="shared" si="32"/>
        <v>0</v>
      </c>
      <c r="AO52" s="302">
        <f t="shared" si="33"/>
        <v>0</v>
      </c>
      <c r="AP52" s="302">
        <f t="shared" si="13"/>
        <v>0</v>
      </c>
      <c r="AQ52" s="302"/>
      <c r="AR52" s="302" t="s">
        <v>44</v>
      </c>
      <c r="AS52" s="302">
        <f t="shared" si="34"/>
        <v>0</v>
      </c>
      <c r="AT52" s="302">
        <f t="shared" si="35"/>
        <v>0</v>
      </c>
      <c r="AU52" s="302">
        <f t="shared" si="36"/>
        <v>0</v>
      </c>
      <c r="AV52" s="302">
        <f t="shared" si="37"/>
        <v>0</v>
      </c>
      <c r="AW52" s="302">
        <f t="shared" si="38"/>
        <v>0</v>
      </c>
      <c r="AX52" s="302"/>
      <c r="AY52" s="303" t="s">
        <v>44</v>
      </c>
      <c r="AZ52" s="302">
        <f t="shared" si="42"/>
        <v>0</v>
      </c>
      <c r="BA52" s="302">
        <f t="shared" si="43"/>
        <v>0</v>
      </c>
      <c r="BB52" s="302">
        <f t="shared" si="44"/>
        <v>0</v>
      </c>
      <c r="BC52" s="302">
        <f t="shared" si="45"/>
        <v>0</v>
      </c>
      <c r="BD52" s="302">
        <f t="shared" si="46"/>
        <v>0</v>
      </c>
      <c r="BE52" s="302"/>
      <c r="BF52" s="304" t="s">
        <v>62</v>
      </c>
      <c r="BG52" s="305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05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05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05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05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05">
        <f t="shared" si="39"/>
        <v>0</v>
      </c>
      <c r="BM52" s="306"/>
      <c r="BN52" s="305">
        <f t="shared" si="19"/>
        <v>0</v>
      </c>
      <c r="BO52" s="305">
        <f t="shared" si="20"/>
        <v>0</v>
      </c>
      <c r="BP52" s="305">
        <f t="shared" si="21"/>
        <v>0</v>
      </c>
      <c r="BQ52" s="305">
        <f t="shared" si="22"/>
        <v>0</v>
      </c>
      <c r="BR52" s="305">
        <f t="shared" si="23"/>
        <v>0</v>
      </c>
      <c r="BS52" s="305">
        <f t="shared" si="24"/>
        <v>0</v>
      </c>
      <c r="BT52" s="305"/>
      <c r="BU52" s="305">
        <f t="shared" si="40"/>
        <v>0</v>
      </c>
      <c r="BV52" s="305">
        <f t="shared" si="41"/>
        <v>0</v>
      </c>
      <c r="BW52" s="307">
        <f t="shared" si="25"/>
        <v>0</v>
      </c>
      <c r="BX52" s="307"/>
      <c r="BY52" s="305">
        <f t="shared" si="26"/>
        <v>0</v>
      </c>
      <c r="BZ52" s="305">
        <f t="shared" si="27"/>
        <v>0</v>
      </c>
      <c r="CA52" s="305">
        <f t="shared" si="28"/>
        <v>0</v>
      </c>
      <c r="CB52" s="302"/>
      <c r="CC52" s="302"/>
      <c r="CD52" s="302"/>
      <c r="CE52" s="302"/>
      <c r="CF52" s="302"/>
    </row>
    <row r="53" spans="2:84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308"/>
      <c r="AI53" s="309"/>
      <c r="AJ53" s="310" t="s">
        <v>35</v>
      </c>
      <c r="AK53" s="309">
        <f t="shared" si="29"/>
        <v>0</v>
      </c>
      <c r="AL53" s="309">
        <f t="shared" si="30"/>
        <v>0</v>
      </c>
      <c r="AM53" s="309">
        <f t="shared" si="31"/>
        <v>0</v>
      </c>
      <c r="AN53" s="309">
        <f t="shared" si="32"/>
        <v>0</v>
      </c>
      <c r="AO53" s="309">
        <f t="shared" si="33"/>
        <v>0</v>
      </c>
      <c r="AP53" s="309">
        <f t="shared" si="13"/>
        <v>0</v>
      </c>
      <c r="AQ53" s="309"/>
      <c r="AR53" s="309" t="s">
        <v>44</v>
      </c>
      <c r="AS53" s="309">
        <f t="shared" si="34"/>
        <v>0</v>
      </c>
      <c r="AT53" s="309">
        <f t="shared" si="35"/>
        <v>0</v>
      </c>
      <c r="AU53" s="309">
        <f t="shared" si="36"/>
        <v>0</v>
      </c>
      <c r="AV53" s="309">
        <f t="shared" si="37"/>
        <v>0</v>
      </c>
      <c r="AW53" s="309">
        <f t="shared" si="38"/>
        <v>0</v>
      </c>
      <c r="AX53" s="309"/>
      <c r="AY53" s="310" t="s">
        <v>44</v>
      </c>
      <c r="AZ53" s="309">
        <f t="shared" si="42"/>
        <v>0</v>
      </c>
      <c r="BA53" s="309">
        <f t="shared" si="43"/>
        <v>0</v>
      </c>
      <c r="BB53" s="309">
        <f t="shared" si="44"/>
        <v>0</v>
      </c>
      <c r="BC53" s="309">
        <f t="shared" si="45"/>
        <v>0</v>
      </c>
      <c r="BD53" s="309">
        <f t="shared" si="46"/>
        <v>0</v>
      </c>
      <c r="BE53" s="309"/>
      <c r="BF53" s="311" t="s">
        <v>62</v>
      </c>
      <c r="BG53" s="312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312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312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312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312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312">
        <f t="shared" si="39"/>
        <v>0</v>
      </c>
      <c r="BM53" s="313"/>
      <c r="BN53" s="312">
        <f t="shared" si="19"/>
        <v>0</v>
      </c>
      <c r="BO53" s="312">
        <f t="shared" si="20"/>
        <v>0</v>
      </c>
      <c r="BP53" s="312">
        <f t="shared" si="21"/>
        <v>0</v>
      </c>
      <c r="BQ53" s="312">
        <f t="shared" si="22"/>
        <v>0</v>
      </c>
      <c r="BR53" s="312">
        <f t="shared" si="23"/>
        <v>0</v>
      </c>
      <c r="BS53" s="312">
        <f t="shared" si="24"/>
        <v>0</v>
      </c>
      <c r="BT53" s="312"/>
      <c r="BU53" s="312">
        <f t="shared" si="40"/>
        <v>0</v>
      </c>
      <c r="BV53" s="312">
        <f t="shared" si="41"/>
        <v>0</v>
      </c>
      <c r="BW53" s="314">
        <f t="shared" si="25"/>
        <v>0</v>
      </c>
      <c r="BX53" s="314"/>
      <c r="BY53" s="305">
        <f t="shared" si="26"/>
        <v>0</v>
      </c>
      <c r="BZ53" s="305">
        <f t="shared" si="27"/>
        <v>0</v>
      </c>
      <c r="CA53" s="312">
        <f t="shared" si="28"/>
        <v>0</v>
      </c>
      <c r="CB53" s="309"/>
      <c r="CC53" s="309"/>
      <c r="CD53" s="309"/>
      <c r="CE53" s="309"/>
      <c r="CF53" s="309"/>
    </row>
    <row r="54" spans="2:84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01"/>
      <c r="AI54" s="302"/>
      <c r="AJ54" s="303" t="s">
        <v>35</v>
      </c>
      <c r="AK54" s="302">
        <f t="shared" si="29"/>
        <v>0</v>
      </c>
      <c r="AL54" s="302">
        <f t="shared" si="30"/>
        <v>0</v>
      </c>
      <c r="AM54" s="302">
        <f t="shared" si="31"/>
        <v>0</v>
      </c>
      <c r="AN54" s="302">
        <f t="shared" si="32"/>
        <v>0</v>
      </c>
      <c r="AO54" s="302">
        <f t="shared" si="33"/>
        <v>0</v>
      </c>
      <c r="AP54" s="302">
        <f t="shared" si="13"/>
        <v>0</v>
      </c>
      <c r="AQ54" s="302"/>
      <c r="AR54" s="302" t="s">
        <v>44</v>
      </c>
      <c r="AS54" s="302">
        <f t="shared" si="34"/>
        <v>0</v>
      </c>
      <c r="AT54" s="302">
        <f t="shared" si="35"/>
        <v>0</v>
      </c>
      <c r="AU54" s="302">
        <f t="shared" si="36"/>
        <v>0</v>
      </c>
      <c r="AV54" s="302">
        <f t="shared" si="37"/>
        <v>0</v>
      </c>
      <c r="AW54" s="302">
        <f t="shared" si="38"/>
        <v>0</v>
      </c>
      <c r="AX54" s="302"/>
      <c r="AY54" s="303" t="s">
        <v>44</v>
      </c>
      <c r="AZ54" s="302">
        <f t="shared" si="42"/>
        <v>0</v>
      </c>
      <c r="BA54" s="302">
        <f t="shared" si="43"/>
        <v>0</v>
      </c>
      <c r="BB54" s="302">
        <f t="shared" si="44"/>
        <v>0</v>
      </c>
      <c r="BC54" s="302">
        <f t="shared" si="45"/>
        <v>0</v>
      </c>
      <c r="BD54" s="302">
        <f t="shared" si="46"/>
        <v>0</v>
      </c>
      <c r="BE54" s="302"/>
      <c r="BF54" s="304" t="s">
        <v>62</v>
      </c>
      <c r="BG54" s="305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05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05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05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05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05">
        <f t="shared" si="39"/>
        <v>0</v>
      </c>
      <c r="BM54" s="306"/>
      <c r="BN54" s="305">
        <f t="shared" si="19"/>
        <v>0</v>
      </c>
      <c r="BO54" s="305">
        <f t="shared" si="20"/>
        <v>0</v>
      </c>
      <c r="BP54" s="305">
        <f t="shared" si="21"/>
        <v>0</v>
      </c>
      <c r="BQ54" s="305">
        <f t="shared" si="22"/>
        <v>0</v>
      </c>
      <c r="BR54" s="305">
        <f t="shared" si="23"/>
        <v>0</v>
      </c>
      <c r="BS54" s="305">
        <f t="shared" si="24"/>
        <v>0</v>
      </c>
      <c r="BT54" s="305"/>
      <c r="BU54" s="305">
        <f t="shared" si="40"/>
        <v>0</v>
      </c>
      <c r="BV54" s="305">
        <f t="shared" si="41"/>
        <v>0</v>
      </c>
      <c r="BW54" s="307">
        <f t="shared" si="25"/>
        <v>0</v>
      </c>
      <c r="BX54" s="307"/>
      <c r="BY54" s="305">
        <f t="shared" si="26"/>
        <v>0</v>
      </c>
      <c r="BZ54" s="305">
        <f t="shared" si="27"/>
        <v>0</v>
      </c>
      <c r="CA54" s="305">
        <f t="shared" si="28"/>
        <v>0</v>
      </c>
      <c r="CB54" s="302"/>
      <c r="CC54" s="302"/>
      <c r="CD54" s="302"/>
      <c r="CE54" s="302"/>
      <c r="CF54" s="302"/>
    </row>
    <row r="55" spans="2:84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308"/>
      <c r="AI55" s="309"/>
      <c r="AJ55" s="310" t="s">
        <v>35</v>
      </c>
      <c r="AK55" s="309">
        <f t="shared" si="29"/>
        <v>0</v>
      </c>
      <c r="AL55" s="309">
        <f t="shared" si="30"/>
        <v>0</v>
      </c>
      <c r="AM55" s="309">
        <f t="shared" si="31"/>
        <v>0</v>
      </c>
      <c r="AN55" s="309">
        <f t="shared" si="32"/>
        <v>0</v>
      </c>
      <c r="AO55" s="309">
        <f t="shared" si="33"/>
        <v>0</v>
      </c>
      <c r="AP55" s="309">
        <f t="shared" si="13"/>
        <v>0</v>
      </c>
      <c r="AQ55" s="309"/>
      <c r="AR55" s="309" t="s">
        <v>44</v>
      </c>
      <c r="AS55" s="309">
        <f t="shared" si="34"/>
        <v>0</v>
      </c>
      <c r="AT55" s="309">
        <f t="shared" si="35"/>
        <v>0</v>
      </c>
      <c r="AU55" s="309">
        <f t="shared" si="36"/>
        <v>0</v>
      </c>
      <c r="AV55" s="309">
        <f t="shared" si="37"/>
        <v>0</v>
      </c>
      <c r="AW55" s="309">
        <f t="shared" si="38"/>
        <v>0</v>
      </c>
      <c r="AX55" s="309"/>
      <c r="AY55" s="310" t="s">
        <v>44</v>
      </c>
      <c r="AZ55" s="309">
        <f t="shared" si="42"/>
        <v>0</v>
      </c>
      <c r="BA55" s="309">
        <f t="shared" si="43"/>
        <v>0</v>
      </c>
      <c r="BB55" s="309">
        <f t="shared" si="44"/>
        <v>0</v>
      </c>
      <c r="BC55" s="309">
        <f t="shared" si="45"/>
        <v>0</v>
      </c>
      <c r="BD55" s="309">
        <f t="shared" si="46"/>
        <v>0</v>
      </c>
      <c r="BE55" s="309"/>
      <c r="BF55" s="311" t="s">
        <v>62</v>
      </c>
      <c r="BG55" s="312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312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312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312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312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312">
        <f t="shared" si="39"/>
        <v>0</v>
      </c>
      <c r="BM55" s="313"/>
      <c r="BN55" s="312">
        <f t="shared" si="19"/>
        <v>0</v>
      </c>
      <c r="BO55" s="312">
        <f t="shared" si="20"/>
        <v>0</v>
      </c>
      <c r="BP55" s="312">
        <f t="shared" si="21"/>
        <v>0</v>
      </c>
      <c r="BQ55" s="312">
        <f t="shared" si="22"/>
        <v>0</v>
      </c>
      <c r="BR55" s="312">
        <f t="shared" si="23"/>
        <v>0</v>
      </c>
      <c r="BS55" s="312">
        <f t="shared" si="24"/>
        <v>0</v>
      </c>
      <c r="BT55" s="312"/>
      <c r="BU55" s="312">
        <f t="shared" si="40"/>
        <v>0</v>
      </c>
      <c r="BV55" s="312">
        <f t="shared" si="41"/>
        <v>0</v>
      </c>
      <c r="BW55" s="314">
        <f t="shared" si="25"/>
        <v>0</v>
      </c>
      <c r="BX55" s="314"/>
      <c r="BY55" s="305">
        <f t="shared" si="26"/>
        <v>0</v>
      </c>
      <c r="BZ55" s="305">
        <f t="shared" si="27"/>
        <v>0</v>
      </c>
      <c r="CA55" s="312">
        <f t="shared" si="28"/>
        <v>0</v>
      </c>
      <c r="CB55" s="309"/>
      <c r="CC55" s="309"/>
      <c r="CD55" s="309"/>
      <c r="CE55" s="309"/>
      <c r="CF55" s="309"/>
    </row>
    <row r="56" spans="2:84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01"/>
      <c r="AI56" s="302"/>
      <c r="AJ56" s="303" t="s">
        <v>35</v>
      </c>
      <c r="AK56" s="302">
        <f t="shared" si="29"/>
        <v>0</v>
      </c>
      <c r="AL56" s="302">
        <f t="shared" si="30"/>
        <v>0</v>
      </c>
      <c r="AM56" s="302">
        <f t="shared" si="31"/>
        <v>0</v>
      </c>
      <c r="AN56" s="302">
        <f t="shared" si="32"/>
        <v>0</v>
      </c>
      <c r="AO56" s="302">
        <f t="shared" si="33"/>
        <v>0</v>
      </c>
      <c r="AP56" s="302">
        <f t="shared" si="13"/>
        <v>0</v>
      </c>
      <c r="AQ56" s="302"/>
      <c r="AR56" s="302" t="s">
        <v>44</v>
      </c>
      <c r="AS56" s="302">
        <f t="shared" si="34"/>
        <v>0</v>
      </c>
      <c r="AT56" s="302">
        <f t="shared" si="35"/>
        <v>0</v>
      </c>
      <c r="AU56" s="302">
        <f t="shared" si="36"/>
        <v>0</v>
      </c>
      <c r="AV56" s="302">
        <f t="shared" si="37"/>
        <v>0</v>
      </c>
      <c r="AW56" s="302">
        <f t="shared" si="38"/>
        <v>0</v>
      </c>
      <c r="AX56" s="302"/>
      <c r="AY56" s="303" t="s">
        <v>44</v>
      </c>
      <c r="AZ56" s="302">
        <f t="shared" si="42"/>
        <v>0</v>
      </c>
      <c r="BA56" s="302">
        <f t="shared" si="43"/>
        <v>0</v>
      </c>
      <c r="BB56" s="302">
        <f t="shared" si="44"/>
        <v>0</v>
      </c>
      <c r="BC56" s="302">
        <f t="shared" si="45"/>
        <v>0</v>
      </c>
      <c r="BD56" s="302">
        <f t="shared" si="46"/>
        <v>0</v>
      </c>
      <c r="BE56" s="302"/>
      <c r="BF56" s="304" t="s">
        <v>62</v>
      </c>
      <c r="BG56" s="305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05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05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05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05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05">
        <f t="shared" si="39"/>
        <v>0</v>
      </c>
      <c r="BM56" s="306"/>
      <c r="BN56" s="305">
        <f t="shared" si="19"/>
        <v>0</v>
      </c>
      <c r="BO56" s="305">
        <f t="shared" si="20"/>
        <v>0</v>
      </c>
      <c r="BP56" s="305">
        <f t="shared" si="21"/>
        <v>0</v>
      </c>
      <c r="BQ56" s="305">
        <f t="shared" si="22"/>
        <v>0</v>
      </c>
      <c r="BR56" s="305">
        <f t="shared" si="23"/>
        <v>0</v>
      </c>
      <c r="BS56" s="305">
        <f t="shared" si="24"/>
        <v>0</v>
      </c>
      <c r="BT56" s="305"/>
      <c r="BU56" s="305">
        <f t="shared" si="40"/>
        <v>0</v>
      </c>
      <c r="BV56" s="305">
        <f t="shared" si="41"/>
        <v>0</v>
      </c>
      <c r="BW56" s="307">
        <f t="shared" si="25"/>
        <v>0</v>
      </c>
      <c r="BX56" s="307"/>
      <c r="BY56" s="305">
        <f t="shared" si="26"/>
        <v>0</v>
      </c>
      <c r="BZ56" s="305">
        <f t="shared" si="27"/>
        <v>0</v>
      </c>
      <c r="CA56" s="305">
        <f t="shared" si="28"/>
        <v>0</v>
      </c>
      <c r="CB56" s="302"/>
      <c r="CC56" s="302"/>
      <c r="CD56" s="302"/>
      <c r="CE56" s="302"/>
      <c r="CF56" s="302"/>
    </row>
    <row r="57" spans="2:84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308"/>
      <c r="AI57" s="309"/>
      <c r="AJ57" s="310" t="s">
        <v>35</v>
      </c>
      <c r="AK57" s="309">
        <f t="shared" si="29"/>
        <v>0</v>
      </c>
      <c r="AL57" s="309">
        <f t="shared" si="30"/>
        <v>0</v>
      </c>
      <c r="AM57" s="309">
        <f t="shared" si="31"/>
        <v>0</v>
      </c>
      <c r="AN57" s="309">
        <f t="shared" si="32"/>
        <v>0</v>
      </c>
      <c r="AO57" s="309">
        <f t="shared" si="33"/>
        <v>0</v>
      </c>
      <c r="AP57" s="309">
        <f t="shared" si="13"/>
        <v>0</v>
      </c>
      <c r="AQ57" s="309"/>
      <c r="AR57" s="309" t="s">
        <v>44</v>
      </c>
      <c r="AS57" s="309">
        <f t="shared" si="34"/>
        <v>0</v>
      </c>
      <c r="AT57" s="309">
        <f t="shared" si="35"/>
        <v>0</v>
      </c>
      <c r="AU57" s="309">
        <f t="shared" si="36"/>
        <v>0</v>
      </c>
      <c r="AV57" s="309">
        <f t="shared" si="37"/>
        <v>0</v>
      </c>
      <c r="AW57" s="309">
        <f t="shared" si="38"/>
        <v>0</v>
      </c>
      <c r="AX57" s="309"/>
      <c r="AY57" s="310" t="s">
        <v>44</v>
      </c>
      <c r="AZ57" s="309">
        <f t="shared" si="42"/>
        <v>0</v>
      </c>
      <c r="BA57" s="309">
        <f t="shared" si="43"/>
        <v>0</v>
      </c>
      <c r="BB57" s="309">
        <f t="shared" si="44"/>
        <v>0</v>
      </c>
      <c r="BC57" s="309">
        <f t="shared" si="45"/>
        <v>0</v>
      </c>
      <c r="BD57" s="309">
        <f t="shared" si="46"/>
        <v>0</v>
      </c>
      <c r="BE57" s="309"/>
      <c r="BF57" s="311" t="s">
        <v>62</v>
      </c>
      <c r="BG57" s="312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312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312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312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312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312">
        <f t="shared" si="39"/>
        <v>0</v>
      </c>
      <c r="BM57" s="313"/>
      <c r="BN57" s="312">
        <f t="shared" si="19"/>
        <v>0</v>
      </c>
      <c r="BO57" s="312">
        <f t="shared" si="20"/>
        <v>0</v>
      </c>
      <c r="BP57" s="312">
        <f t="shared" si="21"/>
        <v>0</v>
      </c>
      <c r="BQ57" s="312">
        <f t="shared" si="22"/>
        <v>0</v>
      </c>
      <c r="BR57" s="312">
        <f t="shared" si="23"/>
        <v>0</v>
      </c>
      <c r="BS57" s="312">
        <f t="shared" si="24"/>
        <v>0</v>
      </c>
      <c r="BT57" s="312"/>
      <c r="BU57" s="312">
        <f t="shared" si="40"/>
        <v>0</v>
      </c>
      <c r="BV57" s="312">
        <f t="shared" si="41"/>
        <v>0</v>
      </c>
      <c r="BW57" s="314">
        <f t="shared" si="25"/>
        <v>0</v>
      </c>
      <c r="BX57" s="314"/>
      <c r="BY57" s="305">
        <f t="shared" si="26"/>
        <v>0</v>
      </c>
      <c r="BZ57" s="305">
        <f t="shared" si="27"/>
        <v>0</v>
      </c>
      <c r="CA57" s="312">
        <f t="shared" si="28"/>
        <v>0</v>
      </c>
      <c r="CB57" s="309"/>
      <c r="CC57" s="309"/>
      <c r="CD57" s="309"/>
      <c r="CE57" s="309"/>
      <c r="CF57" s="309"/>
    </row>
    <row r="58" spans="2:84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01"/>
      <c r="AI58" s="302"/>
      <c r="AJ58" s="303" t="s">
        <v>35</v>
      </c>
      <c r="AK58" s="302">
        <f t="shared" si="29"/>
        <v>0</v>
      </c>
      <c r="AL58" s="302">
        <f t="shared" si="30"/>
        <v>0</v>
      </c>
      <c r="AM58" s="302">
        <f t="shared" si="31"/>
        <v>0</v>
      </c>
      <c r="AN58" s="302">
        <f t="shared" si="32"/>
        <v>0</v>
      </c>
      <c r="AO58" s="302">
        <f t="shared" si="33"/>
        <v>0</v>
      </c>
      <c r="AP58" s="302">
        <f t="shared" si="13"/>
        <v>0</v>
      </c>
      <c r="AQ58" s="302"/>
      <c r="AR58" s="302" t="s">
        <v>44</v>
      </c>
      <c r="AS58" s="302">
        <f t="shared" si="34"/>
        <v>0</v>
      </c>
      <c r="AT58" s="302">
        <f t="shared" si="35"/>
        <v>0</v>
      </c>
      <c r="AU58" s="302">
        <f t="shared" si="36"/>
        <v>0</v>
      </c>
      <c r="AV58" s="302">
        <f t="shared" si="37"/>
        <v>0</v>
      </c>
      <c r="AW58" s="302">
        <f t="shared" si="38"/>
        <v>0</v>
      </c>
      <c r="AX58" s="302"/>
      <c r="AY58" s="303" t="s">
        <v>44</v>
      </c>
      <c r="AZ58" s="302">
        <f t="shared" si="42"/>
        <v>0</v>
      </c>
      <c r="BA58" s="302">
        <f t="shared" si="43"/>
        <v>0</v>
      </c>
      <c r="BB58" s="302">
        <f t="shared" si="44"/>
        <v>0</v>
      </c>
      <c r="BC58" s="302">
        <f t="shared" si="45"/>
        <v>0</v>
      </c>
      <c r="BD58" s="302">
        <f t="shared" si="46"/>
        <v>0</v>
      </c>
      <c r="BE58" s="302"/>
      <c r="BF58" s="304" t="s">
        <v>62</v>
      </c>
      <c r="BG58" s="305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05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05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05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05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05">
        <f t="shared" si="39"/>
        <v>0</v>
      </c>
      <c r="BM58" s="306"/>
      <c r="BN58" s="305">
        <f t="shared" si="19"/>
        <v>0</v>
      </c>
      <c r="BO58" s="305">
        <f t="shared" si="20"/>
        <v>0</v>
      </c>
      <c r="BP58" s="305">
        <f t="shared" si="21"/>
        <v>0</v>
      </c>
      <c r="BQ58" s="305">
        <f t="shared" si="22"/>
        <v>0</v>
      </c>
      <c r="BR58" s="305">
        <f t="shared" si="23"/>
        <v>0</v>
      </c>
      <c r="BS58" s="305">
        <f t="shared" si="24"/>
        <v>0</v>
      </c>
      <c r="BT58" s="305"/>
      <c r="BU58" s="305">
        <f t="shared" si="40"/>
        <v>0</v>
      </c>
      <c r="BV58" s="305">
        <f t="shared" si="41"/>
        <v>0</v>
      </c>
      <c r="BW58" s="307">
        <f t="shared" si="25"/>
        <v>0</v>
      </c>
      <c r="BX58" s="307"/>
      <c r="BY58" s="305">
        <f t="shared" si="26"/>
        <v>0</v>
      </c>
      <c r="BZ58" s="305">
        <f t="shared" si="27"/>
        <v>0</v>
      </c>
      <c r="CA58" s="305">
        <f t="shared" si="28"/>
        <v>0</v>
      </c>
      <c r="CB58" s="302"/>
      <c r="CC58" s="302"/>
      <c r="CD58" s="302"/>
      <c r="CE58" s="302"/>
      <c r="CF58" s="302"/>
    </row>
    <row r="59" spans="2:84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308"/>
      <c r="AI59" s="309"/>
      <c r="AJ59" s="310" t="s">
        <v>35</v>
      </c>
      <c r="AK59" s="309">
        <f t="shared" si="29"/>
        <v>0</v>
      </c>
      <c r="AL59" s="309">
        <f t="shared" si="30"/>
        <v>0</v>
      </c>
      <c r="AM59" s="309">
        <f t="shared" si="31"/>
        <v>0</v>
      </c>
      <c r="AN59" s="309">
        <f t="shared" si="32"/>
        <v>0</v>
      </c>
      <c r="AO59" s="309">
        <f t="shared" si="33"/>
        <v>0</v>
      </c>
      <c r="AP59" s="309">
        <f t="shared" si="13"/>
        <v>0</v>
      </c>
      <c r="AQ59" s="309"/>
      <c r="AR59" s="309" t="s">
        <v>44</v>
      </c>
      <c r="AS59" s="309">
        <f t="shared" si="34"/>
        <v>0</v>
      </c>
      <c r="AT59" s="309">
        <f t="shared" si="35"/>
        <v>0</v>
      </c>
      <c r="AU59" s="309">
        <f t="shared" si="36"/>
        <v>0</v>
      </c>
      <c r="AV59" s="309">
        <f t="shared" si="37"/>
        <v>0</v>
      </c>
      <c r="AW59" s="309">
        <f t="shared" si="38"/>
        <v>0</v>
      </c>
      <c r="AX59" s="309"/>
      <c r="AY59" s="310" t="s">
        <v>44</v>
      </c>
      <c r="AZ59" s="309">
        <f t="shared" si="42"/>
        <v>0</v>
      </c>
      <c r="BA59" s="309">
        <f t="shared" si="43"/>
        <v>0</v>
      </c>
      <c r="BB59" s="309">
        <f t="shared" si="44"/>
        <v>0</v>
      </c>
      <c r="BC59" s="309">
        <f t="shared" si="45"/>
        <v>0</v>
      </c>
      <c r="BD59" s="309">
        <f t="shared" si="46"/>
        <v>0</v>
      </c>
      <c r="BE59" s="309"/>
      <c r="BF59" s="311" t="s">
        <v>62</v>
      </c>
      <c r="BG59" s="312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312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312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312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312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312">
        <f t="shared" si="39"/>
        <v>0</v>
      </c>
      <c r="BM59" s="313"/>
      <c r="BN59" s="312">
        <f t="shared" si="19"/>
        <v>0</v>
      </c>
      <c r="BO59" s="312">
        <f t="shared" si="20"/>
        <v>0</v>
      </c>
      <c r="BP59" s="312">
        <f t="shared" si="21"/>
        <v>0</v>
      </c>
      <c r="BQ59" s="312">
        <f t="shared" si="22"/>
        <v>0</v>
      </c>
      <c r="BR59" s="312">
        <f t="shared" si="23"/>
        <v>0</v>
      </c>
      <c r="BS59" s="312">
        <f t="shared" si="24"/>
        <v>0</v>
      </c>
      <c r="BT59" s="312"/>
      <c r="BU59" s="312">
        <f t="shared" si="40"/>
        <v>0</v>
      </c>
      <c r="BV59" s="312">
        <f t="shared" si="41"/>
        <v>0</v>
      </c>
      <c r="BW59" s="314">
        <f t="shared" si="25"/>
        <v>0</v>
      </c>
      <c r="BX59" s="314"/>
      <c r="BY59" s="305">
        <f t="shared" si="26"/>
        <v>0</v>
      </c>
      <c r="BZ59" s="305">
        <f t="shared" si="27"/>
        <v>0</v>
      </c>
      <c r="CA59" s="312">
        <f t="shared" si="28"/>
        <v>0</v>
      </c>
      <c r="CB59" s="309"/>
      <c r="CC59" s="309"/>
      <c r="CD59" s="309"/>
      <c r="CE59" s="309"/>
      <c r="CF59" s="309"/>
    </row>
    <row r="60" spans="2:84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01"/>
      <c r="AI60" s="302"/>
      <c r="AJ60" s="303" t="s">
        <v>35</v>
      </c>
      <c r="AK60" s="302">
        <f t="shared" si="29"/>
        <v>0</v>
      </c>
      <c r="AL60" s="302">
        <f t="shared" si="30"/>
        <v>0</v>
      </c>
      <c r="AM60" s="302">
        <f t="shared" si="31"/>
        <v>0</v>
      </c>
      <c r="AN60" s="302">
        <f t="shared" si="32"/>
        <v>0</v>
      </c>
      <c r="AO60" s="302">
        <f t="shared" si="33"/>
        <v>0</v>
      </c>
      <c r="AP60" s="302">
        <f t="shared" si="13"/>
        <v>0</v>
      </c>
      <c r="AQ60" s="302"/>
      <c r="AR60" s="302" t="s">
        <v>44</v>
      </c>
      <c r="AS60" s="302">
        <f t="shared" si="34"/>
        <v>0</v>
      </c>
      <c r="AT60" s="302">
        <f t="shared" si="35"/>
        <v>0</v>
      </c>
      <c r="AU60" s="302">
        <f t="shared" si="36"/>
        <v>0</v>
      </c>
      <c r="AV60" s="302">
        <f t="shared" si="37"/>
        <v>0</v>
      </c>
      <c r="AW60" s="302">
        <f t="shared" si="38"/>
        <v>0</v>
      </c>
      <c r="AX60" s="302"/>
      <c r="AY60" s="303" t="s">
        <v>44</v>
      </c>
      <c r="AZ60" s="302">
        <f t="shared" si="42"/>
        <v>0</v>
      </c>
      <c r="BA60" s="302">
        <f t="shared" si="43"/>
        <v>0</v>
      </c>
      <c r="BB60" s="302">
        <f t="shared" si="44"/>
        <v>0</v>
      </c>
      <c r="BC60" s="302">
        <f t="shared" si="45"/>
        <v>0</v>
      </c>
      <c r="BD60" s="302">
        <f t="shared" si="46"/>
        <v>0</v>
      </c>
      <c r="BE60" s="302"/>
      <c r="BF60" s="304" t="s">
        <v>62</v>
      </c>
      <c r="BG60" s="305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05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05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05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05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05">
        <f t="shared" si="39"/>
        <v>0</v>
      </c>
      <c r="BM60" s="306"/>
      <c r="BN60" s="305">
        <f t="shared" si="19"/>
        <v>0</v>
      </c>
      <c r="BO60" s="305">
        <f t="shared" si="20"/>
        <v>0</v>
      </c>
      <c r="BP60" s="305">
        <f t="shared" si="21"/>
        <v>0</v>
      </c>
      <c r="BQ60" s="305">
        <f t="shared" si="22"/>
        <v>0</v>
      </c>
      <c r="BR60" s="305">
        <f t="shared" si="23"/>
        <v>0</v>
      </c>
      <c r="BS60" s="305">
        <f t="shared" si="24"/>
        <v>0</v>
      </c>
      <c r="BT60" s="305"/>
      <c r="BU60" s="305">
        <f t="shared" si="40"/>
        <v>0</v>
      </c>
      <c r="BV60" s="305">
        <f t="shared" si="41"/>
        <v>0</v>
      </c>
      <c r="BW60" s="307">
        <f t="shared" si="25"/>
        <v>0</v>
      </c>
      <c r="BX60" s="307"/>
      <c r="BY60" s="305">
        <f t="shared" si="26"/>
        <v>0</v>
      </c>
      <c r="BZ60" s="305">
        <f t="shared" si="27"/>
        <v>0</v>
      </c>
      <c r="CA60" s="305">
        <f t="shared" si="28"/>
        <v>0</v>
      </c>
      <c r="CB60" s="302"/>
      <c r="CC60" s="302"/>
      <c r="CD60" s="302"/>
      <c r="CE60" s="302"/>
      <c r="CF60" s="302"/>
    </row>
    <row r="61" spans="2:84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308"/>
      <c r="AI61" s="309"/>
      <c r="AJ61" s="310" t="s">
        <v>35</v>
      </c>
      <c r="AK61" s="309">
        <f t="shared" si="29"/>
        <v>0</v>
      </c>
      <c r="AL61" s="309">
        <f t="shared" si="30"/>
        <v>0</v>
      </c>
      <c r="AM61" s="309">
        <f t="shared" si="31"/>
        <v>0</v>
      </c>
      <c r="AN61" s="309">
        <f t="shared" si="32"/>
        <v>0</v>
      </c>
      <c r="AO61" s="309">
        <f t="shared" si="33"/>
        <v>0</v>
      </c>
      <c r="AP61" s="309">
        <f t="shared" si="13"/>
        <v>0</v>
      </c>
      <c r="AQ61" s="309"/>
      <c r="AR61" s="309" t="s">
        <v>44</v>
      </c>
      <c r="AS61" s="309">
        <f t="shared" si="34"/>
        <v>0</v>
      </c>
      <c r="AT61" s="309">
        <f t="shared" si="35"/>
        <v>0</v>
      </c>
      <c r="AU61" s="309">
        <f t="shared" si="36"/>
        <v>0</v>
      </c>
      <c r="AV61" s="309">
        <f t="shared" si="37"/>
        <v>0</v>
      </c>
      <c r="AW61" s="309">
        <f t="shared" si="38"/>
        <v>0</v>
      </c>
      <c r="AX61" s="309"/>
      <c r="AY61" s="310" t="s">
        <v>44</v>
      </c>
      <c r="AZ61" s="309">
        <f t="shared" si="42"/>
        <v>0</v>
      </c>
      <c r="BA61" s="309">
        <f t="shared" si="43"/>
        <v>0</v>
      </c>
      <c r="BB61" s="309">
        <f t="shared" si="44"/>
        <v>0</v>
      </c>
      <c r="BC61" s="309">
        <f t="shared" si="45"/>
        <v>0</v>
      </c>
      <c r="BD61" s="309">
        <f t="shared" si="46"/>
        <v>0</v>
      </c>
      <c r="BE61" s="309"/>
      <c r="BF61" s="311" t="s">
        <v>62</v>
      </c>
      <c r="BG61" s="312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312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312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312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312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312">
        <f t="shared" si="39"/>
        <v>0</v>
      </c>
      <c r="BM61" s="313"/>
      <c r="BN61" s="312">
        <f t="shared" si="19"/>
        <v>0</v>
      </c>
      <c r="BO61" s="312">
        <f t="shared" si="20"/>
        <v>0</v>
      </c>
      <c r="BP61" s="312">
        <f t="shared" si="21"/>
        <v>0</v>
      </c>
      <c r="BQ61" s="312">
        <f t="shared" si="22"/>
        <v>0</v>
      </c>
      <c r="BR61" s="312">
        <f t="shared" si="23"/>
        <v>0</v>
      </c>
      <c r="BS61" s="312">
        <f t="shared" si="24"/>
        <v>0</v>
      </c>
      <c r="BT61" s="312"/>
      <c r="BU61" s="312">
        <f t="shared" si="40"/>
        <v>0</v>
      </c>
      <c r="BV61" s="312">
        <f t="shared" si="41"/>
        <v>0</v>
      </c>
      <c r="BW61" s="314">
        <f t="shared" si="25"/>
        <v>0</v>
      </c>
      <c r="BX61" s="314"/>
      <c r="BY61" s="305">
        <f t="shared" si="26"/>
        <v>0</v>
      </c>
      <c r="BZ61" s="305">
        <f t="shared" si="27"/>
        <v>0</v>
      </c>
      <c r="CA61" s="312">
        <f t="shared" si="28"/>
        <v>0</v>
      </c>
      <c r="CB61" s="309"/>
      <c r="CC61" s="309"/>
      <c r="CD61" s="309"/>
      <c r="CE61" s="309"/>
      <c r="CF61" s="309"/>
    </row>
    <row r="62" spans="2:84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01"/>
      <c r="AI62" s="302"/>
      <c r="AJ62" s="303" t="s">
        <v>35</v>
      </c>
      <c r="AK62" s="302">
        <f t="shared" si="29"/>
        <v>0</v>
      </c>
      <c r="AL62" s="302">
        <f t="shared" si="30"/>
        <v>0</v>
      </c>
      <c r="AM62" s="302">
        <f t="shared" si="31"/>
        <v>0</v>
      </c>
      <c r="AN62" s="302">
        <f t="shared" si="32"/>
        <v>0</v>
      </c>
      <c r="AO62" s="302">
        <f t="shared" si="33"/>
        <v>0</v>
      </c>
      <c r="AP62" s="302">
        <f t="shared" si="13"/>
        <v>0</v>
      </c>
      <c r="AQ62" s="302"/>
      <c r="AR62" s="302" t="s">
        <v>44</v>
      </c>
      <c r="AS62" s="302">
        <f t="shared" si="34"/>
        <v>0</v>
      </c>
      <c r="AT62" s="302">
        <f t="shared" si="35"/>
        <v>0</v>
      </c>
      <c r="AU62" s="302">
        <f t="shared" si="36"/>
        <v>0</v>
      </c>
      <c r="AV62" s="302">
        <f t="shared" si="37"/>
        <v>0</v>
      </c>
      <c r="AW62" s="302">
        <f t="shared" si="38"/>
        <v>0</v>
      </c>
      <c r="AX62" s="302"/>
      <c r="AY62" s="303" t="s">
        <v>44</v>
      </c>
      <c r="AZ62" s="302">
        <f t="shared" si="42"/>
        <v>0</v>
      </c>
      <c r="BA62" s="302">
        <f t="shared" si="43"/>
        <v>0</v>
      </c>
      <c r="BB62" s="302">
        <f t="shared" si="44"/>
        <v>0</v>
      </c>
      <c r="BC62" s="302">
        <f t="shared" si="45"/>
        <v>0</v>
      </c>
      <c r="BD62" s="302">
        <f t="shared" si="46"/>
        <v>0</v>
      </c>
      <c r="BE62" s="302"/>
      <c r="BF62" s="304" t="s">
        <v>62</v>
      </c>
      <c r="BG62" s="305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05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05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05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05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05">
        <f t="shared" si="39"/>
        <v>0</v>
      </c>
      <c r="BM62" s="306"/>
      <c r="BN62" s="305">
        <f t="shared" si="19"/>
        <v>0</v>
      </c>
      <c r="BO62" s="305">
        <f t="shared" si="20"/>
        <v>0</v>
      </c>
      <c r="BP62" s="305">
        <f t="shared" si="21"/>
        <v>0</v>
      </c>
      <c r="BQ62" s="305">
        <f t="shared" si="22"/>
        <v>0</v>
      </c>
      <c r="BR62" s="305">
        <f t="shared" si="23"/>
        <v>0</v>
      </c>
      <c r="BS62" s="305">
        <f t="shared" si="24"/>
        <v>0</v>
      </c>
      <c r="BT62" s="305"/>
      <c r="BU62" s="305">
        <f t="shared" si="40"/>
        <v>0</v>
      </c>
      <c r="BV62" s="305">
        <f t="shared" si="41"/>
        <v>0</v>
      </c>
      <c r="BW62" s="307">
        <f t="shared" si="25"/>
        <v>0</v>
      </c>
      <c r="BX62" s="307"/>
      <c r="BY62" s="305">
        <f t="shared" si="26"/>
        <v>0</v>
      </c>
      <c r="BZ62" s="305">
        <f t="shared" si="27"/>
        <v>0</v>
      </c>
      <c r="CA62" s="305">
        <f t="shared" si="28"/>
        <v>0</v>
      </c>
      <c r="CB62" s="302"/>
      <c r="CC62" s="302"/>
      <c r="CD62" s="302"/>
      <c r="CE62" s="302"/>
      <c r="CF62" s="302"/>
    </row>
    <row r="63" spans="2:84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308"/>
      <c r="AI63" s="309"/>
      <c r="AJ63" s="310" t="s">
        <v>35</v>
      </c>
      <c r="AK63" s="309">
        <f t="shared" si="29"/>
        <v>0</v>
      </c>
      <c r="AL63" s="309">
        <f t="shared" si="30"/>
        <v>0</v>
      </c>
      <c r="AM63" s="309">
        <f t="shared" si="31"/>
        <v>0</v>
      </c>
      <c r="AN63" s="309">
        <f t="shared" si="32"/>
        <v>0</v>
      </c>
      <c r="AO63" s="309">
        <f t="shared" si="33"/>
        <v>0</v>
      </c>
      <c r="AP63" s="309">
        <f t="shared" si="13"/>
        <v>0</v>
      </c>
      <c r="AQ63" s="309"/>
      <c r="AR63" s="309" t="s">
        <v>44</v>
      </c>
      <c r="AS63" s="309">
        <f t="shared" si="34"/>
        <v>0</v>
      </c>
      <c r="AT63" s="309">
        <f t="shared" si="35"/>
        <v>0</v>
      </c>
      <c r="AU63" s="309">
        <f t="shared" si="36"/>
        <v>0</v>
      </c>
      <c r="AV63" s="309">
        <f t="shared" si="37"/>
        <v>0</v>
      </c>
      <c r="AW63" s="309">
        <f t="shared" si="38"/>
        <v>0</v>
      </c>
      <c r="AX63" s="309"/>
      <c r="AY63" s="310" t="s">
        <v>44</v>
      </c>
      <c r="AZ63" s="309">
        <f t="shared" si="42"/>
        <v>0</v>
      </c>
      <c r="BA63" s="309">
        <f t="shared" si="43"/>
        <v>0</v>
      </c>
      <c r="BB63" s="309">
        <f t="shared" si="44"/>
        <v>0</v>
      </c>
      <c r="BC63" s="309">
        <f t="shared" si="45"/>
        <v>0</v>
      </c>
      <c r="BD63" s="309">
        <f t="shared" si="46"/>
        <v>0</v>
      </c>
      <c r="BE63" s="309"/>
      <c r="BF63" s="311" t="s">
        <v>62</v>
      </c>
      <c r="BG63" s="312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312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312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312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312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312">
        <f t="shared" si="39"/>
        <v>0</v>
      </c>
      <c r="BM63" s="313"/>
      <c r="BN63" s="312">
        <f t="shared" si="19"/>
        <v>0</v>
      </c>
      <c r="BO63" s="312">
        <f t="shared" si="20"/>
        <v>0</v>
      </c>
      <c r="BP63" s="312">
        <f t="shared" si="21"/>
        <v>0</v>
      </c>
      <c r="BQ63" s="312">
        <f t="shared" si="22"/>
        <v>0</v>
      </c>
      <c r="BR63" s="312">
        <f t="shared" si="23"/>
        <v>0</v>
      </c>
      <c r="BS63" s="312">
        <f t="shared" si="24"/>
        <v>0</v>
      </c>
      <c r="BT63" s="312"/>
      <c r="BU63" s="312">
        <f t="shared" si="40"/>
        <v>0</v>
      </c>
      <c r="BV63" s="312">
        <f t="shared" si="41"/>
        <v>0</v>
      </c>
      <c r="BW63" s="314">
        <f t="shared" si="25"/>
        <v>0</v>
      </c>
      <c r="BX63" s="314"/>
      <c r="BY63" s="305">
        <f t="shared" si="26"/>
        <v>0</v>
      </c>
      <c r="BZ63" s="305">
        <f t="shared" si="27"/>
        <v>0</v>
      </c>
      <c r="CA63" s="312">
        <f t="shared" si="28"/>
        <v>0</v>
      </c>
      <c r="CB63" s="309"/>
      <c r="CC63" s="309"/>
      <c r="CD63" s="309"/>
      <c r="CE63" s="309"/>
      <c r="CF63" s="309"/>
    </row>
    <row r="64" spans="2:84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01"/>
      <c r="AI64" s="302"/>
      <c r="AJ64" s="303" t="s">
        <v>35</v>
      </c>
      <c r="AK64" s="302">
        <f t="shared" si="29"/>
        <v>0</v>
      </c>
      <c r="AL64" s="302">
        <f t="shared" si="30"/>
        <v>0</v>
      </c>
      <c r="AM64" s="302">
        <f t="shared" si="31"/>
        <v>0</v>
      </c>
      <c r="AN64" s="302">
        <f t="shared" si="32"/>
        <v>0</v>
      </c>
      <c r="AO64" s="302">
        <f t="shared" si="33"/>
        <v>0</v>
      </c>
      <c r="AP64" s="302">
        <f t="shared" si="13"/>
        <v>0</v>
      </c>
      <c r="AQ64" s="302"/>
      <c r="AR64" s="302" t="s">
        <v>44</v>
      </c>
      <c r="AS64" s="302">
        <f t="shared" si="34"/>
        <v>0</v>
      </c>
      <c r="AT64" s="302">
        <f t="shared" si="35"/>
        <v>0</v>
      </c>
      <c r="AU64" s="302">
        <f t="shared" si="36"/>
        <v>0</v>
      </c>
      <c r="AV64" s="302">
        <f t="shared" si="37"/>
        <v>0</v>
      </c>
      <c r="AW64" s="302">
        <f t="shared" si="38"/>
        <v>0</v>
      </c>
      <c r="AX64" s="302"/>
      <c r="AY64" s="303" t="s">
        <v>44</v>
      </c>
      <c r="AZ64" s="302">
        <f t="shared" si="42"/>
        <v>0</v>
      </c>
      <c r="BA64" s="302">
        <f t="shared" si="43"/>
        <v>0</v>
      </c>
      <c r="BB64" s="302">
        <f t="shared" si="44"/>
        <v>0</v>
      </c>
      <c r="BC64" s="302">
        <f t="shared" si="45"/>
        <v>0</v>
      </c>
      <c r="BD64" s="302">
        <f t="shared" si="46"/>
        <v>0</v>
      </c>
      <c r="BE64" s="302"/>
      <c r="BF64" s="304" t="s">
        <v>62</v>
      </c>
      <c r="BG64" s="305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05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05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05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05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05">
        <f t="shared" si="39"/>
        <v>0</v>
      </c>
      <c r="BM64" s="306"/>
      <c r="BN64" s="305">
        <f t="shared" si="19"/>
        <v>0</v>
      </c>
      <c r="BO64" s="305">
        <f t="shared" si="20"/>
        <v>0</v>
      </c>
      <c r="BP64" s="305">
        <f t="shared" si="21"/>
        <v>0</v>
      </c>
      <c r="BQ64" s="305">
        <f t="shared" si="22"/>
        <v>0</v>
      </c>
      <c r="BR64" s="305">
        <f t="shared" si="23"/>
        <v>0</v>
      </c>
      <c r="BS64" s="305">
        <f t="shared" si="24"/>
        <v>0</v>
      </c>
      <c r="BT64" s="305"/>
      <c r="BU64" s="305">
        <f t="shared" si="40"/>
        <v>0</v>
      </c>
      <c r="BV64" s="305">
        <f t="shared" si="41"/>
        <v>0</v>
      </c>
      <c r="BW64" s="307">
        <f t="shared" si="25"/>
        <v>0</v>
      </c>
      <c r="BX64" s="307"/>
      <c r="BY64" s="305">
        <f t="shared" si="26"/>
        <v>0</v>
      </c>
      <c r="BZ64" s="305">
        <f t="shared" si="27"/>
        <v>0</v>
      </c>
      <c r="CA64" s="305">
        <f t="shared" si="28"/>
        <v>0</v>
      </c>
      <c r="CB64" s="302"/>
      <c r="CC64" s="302"/>
      <c r="CD64" s="302"/>
      <c r="CE64" s="302"/>
      <c r="CF64" s="302"/>
    </row>
    <row r="65" spans="2:84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308"/>
      <c r="AI65" s="309"/>
      <c r="AJ65" s="310" t="s">
        <v>35</v>
      </c>
      <c r="AK65" s="309">
        <f t="shared" si="29"/>
        <v>0</v>
      </c>
      <c r="AL65" s="309">
        <f t="shared" si="30"/>
        <v>0</v>
      </c>
      <c r="AM65" s="309">
        <f t="shared" si="31"/>
        <v>0</v>
      </c>
      <c r="AN65" s="309">
        <f t="shared" si="32"/>
        <v>0</v>
      </c>
      <c r="AO65" s="309">
        <f t="shared" si="33"/>
        <v>0</v>
      </c>
      <c r="AP65" s="309">
        <f t="shared" si="13"/>
        <v>0</v>
      </c>
      <c r="AQ65" s="309"/>
      <c r="AR65" s="309" t="s">
        <v>44</v>
      </c>
      <c r="AS65" s="309">
        <f t="shared" si="34"/>
        <v>0</v>
      </c>
      <c r="AT65" s="309">
        <f t="shared" si="35"/>
        <v>0</v>
      </c>
      <c r="AU65" s="309">
        <f t="shared" si="36"/>
        <v>0</v>
      </c>
      <c r="AV65" s="309">
        <f t="shared" si="37"/>
        <v>0</v>
      </c>
      <c r="AW65" s="309">
        <f t="shared" si="38"/>
        <v>0</v>
      </c>
      <c r="AX65" s="309"/>
      <c r="AY65" s="310" t="s">
        <v>44</v>
      </c>
      <c r="AZ65" s="309">
        <f t="shared" si="42"/>
        <v>0</v>
      </c>
      <c r="BA65" s="309">
        <f t="shared" si="43"/>
        <v>0</v>
      </c>
      <c r="BB65" s="309">
        <f t="shared" si="44"/>
        <v>0</v>
      </c>
      <c r="BC65" s="309">
        <f t="shared" si="45"/>
        <v>0</v>
      </c>
      <c r="BD65" s="309">
        <f t="shared" si="46"/>
        <v>0</v>
      </c>
      <c r="BE65" s="309"/>
      <c r="BF65" s="311" t="s">
        <v>62</v>
      </c>
      <c r="BG65" s="312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312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312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312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312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312">
        <f t="shared" si="39"/>
        <v>0</v>
      </c>
      <c r="BM65" s="313"/>
      <c r="BN65" s="312">
        <f t="shared" si="19"/>
        <v>0</v>
      </c>
      <c r="BO65" s="312">
        <f t="shared" si="20"/>
        <v>0</v>
      </c>
      <c r="BP65" s="312">
        <f t="shared" si="21"/>
        <v>0</v>
      </c>
      <c r="BQ65" s="312">
        <f t="shared" si="22"/>
        <v>0</v>
      </c>
      <c r="BR65" s="312">
        <f t="shared" si="23"/>
        <v>0</v>
      </c>
      <c r="BS65" s="312">
        <f t="shared" si="24"/>
        <v>0</v>
      </c>
      <c r="BT65" s="312"/>
      <c r="BU65" s="312">
        <f t="shared" si="40"/>
        <v>0</v>
      </c>
      <c r="BV65" s="312">
        <f t="shared" si="41"/>
        <v>0</v>
      </c>
      <c r="BW65" s="314">
        <f t="shared" si="25"/>
        <v>0</v>
      </c>
      <c r="BX65" s="314"/>
      <c r="BY65" s="305">
        <f t="shared" si="26"/>
        <v>0</v>
      </c>
      <c r="BZ65" s="305">
        <f t="shared" si="27"/>
        <v>0</v>
      </c>
      <c r="CA65" s="312">
        <f t="shared" si="28"/>
        <v>0</v>
      </c>
      <c r="CB65" s="309"/>
      <c r="CC65" s="309"/>
      <c r="CD65" s="309"/>
      <c r="CE65" s="309"/>
      <c r="CF65" s="309"/>
    </row>
    <row r="66" spans="2:84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01"/>
      <c r="AI66" s="302"/>
      <c r="AJ66" s="303" t="s">
        <v>35</v>
      </c>
      <c r="AK66" s="302">
        <f t="shared" si="29"/>
        <v>0</v>
      </c>
      <c r="AL66" s="302">
        <f t="shared" si="30"/>
        <v>0</v>
      </c>
      <c r="AM66" s="302">
        <f t="shared" si="31"/>
        <v>0</v>
      </c>
      <c r="AN66" s="302">
        <f t="shared" si="32"/>
        <v>0</v>
      </c>
      <c r="AO66" s="302">
        <f t="shared" si="33"/>
        <v>0</v>
      </c>
      <c r="AP66" s="302">
        <f t="shared" si="13"/>
        <v>0</v>
      </c>
      <c r="AQ66" s="302"/>
      <c r="AR66" s="302" t="s">
        <v>44</v>
      </c>
      <c r="AS66" s="302">
        <f t="shared" si="34"/>
        <v>0</v>
      </c>
      <c r="AT66" s="302">
        <f t="shared" si="35"/>
        <v>0</v>
      </c>
      <c r="AU66" s="302">
        <f t="shared" si="36"/>
        <v>0</v>
      </c>
      <c r="AV66" s="302">
        <f t="shared" si="37"/>
        <v>0</v>
      </c>
      <c r="AW66" s="302">
        <f t="shared" si="38"/>
        <v>0</v>
      </c>
      <c r="AX66" s="302"/>
      <c r="AY66" s="303" t="s">
        <v>44</v>
      </c>
      <c r="AZ66" s="302">
        <f t="shared" si="42"/>
        <v>0</v>
      </c>
      <c r="BA66" s="302">
        <f t="shared" si="43"/>
        <v>0</v>
      </c>
      <c r="BB66" s="302">
        <f t="shared" si="44"/>
        <v>0</v>
      </c>
      <c r="BC66" s="302">
        <f t="shared" si="45"/>
        <v>0</v>
      </c>
      <c r="BD66" s="302">
        <f t="shared" si="46"/>
        <v>0</v>
      </c>
      <c r="BE66" s="302"/>
      <c r="BF66" s="304" t="s">
        <v>62</v>
      </c>
      <c r="BG66" s="305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05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05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05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05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05">
        <f t="shared" si="39"/>
        <v>0</v>
      </c>
      <c r="BM66" s="306"/>
      <c r="BN66" s="305">
        <f t="shared" si="19"/>
        <v>0</v>
      </c>
      <c r="BO66" s="305">
        <f t="shared" si="20"/>
        <v>0</v>
      </c>
      <c r="BP66" s="305">
        <f t="shared" si="21"/>
        <v>0</v>
      </c>
      <c r="BQ66" s="305">
        <f t="shared" si="22"/>
        <v>0</v>
      </c>
      <c r="BR66" s="305">
        <f t="shared" si="23"/>
        <v>0</v>
      </c>
      <c r="BS66" s="305">
        <f t="shared" si="24"/>
        <v>0</v>
      </c>
      <c r="BT66" s="305"/>
      <c r="BU66" s="305">
        <f t="shared" si="40"/>
        <v>0</v>
      </c>
      <c r="BV66" s="305">
        <f t="shared" si="41"/>
        <v>0</v>
      </c>
      <c r="BW66" s="307">
        <f t="shared" si="25"/>
        <v>0</v>
      </c>
      <c r="BX66" s="307"/>
      <c r="BY66" s="305">
        <f t="shared" si="26"/>
        <v>0</v>
      </c>
      <c r="BZ66" s="305">
        <f t="shared" si="27"/>
        <v>0</v>
      </c>
      <c r="CA66" s="305">
        <f t="shared" si="28"/>
        <v>0</v>
      </c>
      <c r="CB66" s="302"/>
      <c r="CC66" s="302"/>
      <c r="CD66" s="302"/>
      <c r="CE66" s="302"/>
      <c r="CF66" s="302"/>
    </row>
    <row r="67" spans="2:84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308"/>
      <c r="AI67" s="309"/>
      <c r="AJ67" s="310" t="s">
        <v>35</v>
      </c>
      <c r="AK67" s="309">
        <f t="shared" si="29"/>
        <v>0</v>
      </c>
      <c r="AL67" s="309">
        <f t="shared" si="30"/>
        <v>0</v>
      </c>
      <c r="AM67" s="309">
        <f t="shared" si="31"/>
        <v>0</v>
      </c>
      <c r="AN67" s="309">
        <f t="shared" si="32"/>
        <v>0</v>
      </c>
      <c r="AO67" s="309">
        <f t="shared" si="33"/>
        <v>0</v>
      </c>
      <c r="AP67" s="309">
        <f t="shared" si="13"/>
        <v>0</v>
      </c>
      <c r="AQ67" s="309"/>
      <c r="AR67" s="309" t="s">
        <v>44</v>
      </c>
      <c r="AS67" s="309">
        <f t="shared" si="34"/>
        <v>0</v>
      </c>
      <c r="AT67" s="309">
        <f t="shared" si="35"/>
        <v>0</v>
      </c>
      <c r="AU67" s="309">
        <f t="shared" si="36"/>
        <v>0</v>
      </c>
      <c r="AV67" s="309">
        <f t="shared" si="37"/>
        <v>0</v>
      </c>
      <c r="AW67" s="309">
        <f t="shared" si="38"/>
        <v>0</v>
      </c>
      <c r="AX67" s="309"/>
      <c r="AY67" s="310" t="s">
        <v>44</v>
      </c>
      <c r="AZ67" s="309">
        <f t="shared" si="42"/>
        <v>0</v>
      </c>
      <c r="BA67" s="309">
        <f t="shared" si="43"/>
        <v>0</v>
      </c>
      <c r="BB67" s="309">
        <f t="shared" si="44"/>
        <v>0</v>
      </c>
      <c r="BC67" s="309">
        <f t="shared" si="45"/>
        <v>0</v>
      </c>
      <c r="BD67" s="309">
        <f t="shared" si="46"/>
        <v>0</v>
      </c>
      <c r="BE67" s="309"/>
      <c r="BF67" s="311" t="s">
        <v>62</v>
      </c>
      <c r="BG67" s="312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312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312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312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312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312">
        <f t="shared" si="39"/>
        <v>0</v>
      </c>
      <c r="BM67" s="313"/>
      <c r="BN67" s="312">
        <f t="shared" si="19"/>
        <v>0</v>
      </c>
      <c r="BO67" s="312">
        <f t="shared" si="20"/>
        <v>0</v>
      </c>
      <c r="BP67" s="312">
        <f t="shared" si="21"/>
        <v>0</v>
      </c>
      <c r="BQ67" s="312">
        <f t="shared" si="22"/>
        <v>0</v>
      </c>
      <c r="BR67" s="312">
        <f t="shared" si="23"/>
        <v>0</v>
      </c>
      <c r="BS67" s="312">
        <f t="shared" si="24"/>
        <v>0</v>
      </c>
      <c r="BT67" s="312"/>
      <c r="BU67" s="312">
        <f t="shared" si="40"/>
        <v>0</v>
      </c>
      <c r="BV67" s="312">
        <f t="shared" si="41"/>
        <v>0</v>
      </c>
      <c r="BW67" s="314">
        <f t="shared" si="25"/>
        <v>0</v>
      </c>
      <c r="BX67" s="314"/>
      <c r="BY67" s="305">
        <f t="shared" si="26"/>
        <v>0</v>
      </c>
      <c r="BZ67" s="305">
        <f t="shared" si="27"/>
        <v>0</v>
      </c>
      <c r="CA67" s="312">
        <f t="shared" si="28"/>
        <v>0</v>
      </c>
      <c r="CB67" s="309"/>
      <c r="CC67" s="309"/>
      <c r="CD67" s="309"/>
      <c r="CE67" s="309"/>
      <c r="CF67" s="309"/>
    </row>
    <row r="68" spans="2:84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01"/>
      <c r="AI68" s="302"/>
      <c r="AJ68" s="303" t="s">
        <v>35</v>
      </c>
      <c r="AK68" s="302">
        <f t="shared" si="29"/>
        <v>0</v>
      </c>
      <c r="AL68" s="302">
        <f t="shared" si="30"/>
        <v>0</v>
      </c>
      <c r="AM68" s="302">
        <f t="shared" si="31"/>
        <v>0</v>
      </c>
      <c r="AN68" s="302">
        <f t="shared" si="32"/>
        <v>0</v>
      </c>
      <c r="AO68" s="302">
        <f t="shared" si="33"/>
        <v>0</v>
      </c>
      <c r="AP68" s="302">
        <f t="shared" si="13"/>
        <v>0</v>
      </c>
      <c r="AQ68" s="302"/>
      <c r="AR68" s="302" t="s">
        <v>44</v>
      </c>
      <c r="AS68" s="302">
        <f t="shared" si="34"/>
        <v>0</v>
      </c>
      <c r="AT68" s="302">
        <f t="shared" si="35"/>
        <v>0</v>
      </c>
      <c r="AU68" s="302">
        <f t="shared" si="36"/>
        <v>0</v>
      </c>
      <c r="AV68" s="302">
        <f t="shared" si="37"/>
        <v>0</v>
      </c>
      <c r="AW68" s="302">
        <f t="shared" si="38"/>
        <v>0</v>
      </c>
      <c r="AX68" s="302"/>
      <c r="AY68" s="303" t="s">
        <v>44</v>
      </c>
      <c r="AZ68" s="302">
        <f t="shared" si="42"/>
        <v>0</v>
      </c>
      <c r="BA68" s="302">
        <f t="shared" si="43"/>
        <v>0</v>
      </c>
      <c r="BB68" s="302">
        <f t="shared" si="44"/>
        <v>0</v>
      </c>
      <c r="BC68" s="302">
        <f t="shared" si="45"/>
        <v>0</v>
      </c>
      <c r="BD68" s="302">
        <f t="shared" si="46"/>
        <v>0</v>
      </c>
      <c r="BE68" s="302"/>
      <c r="BF68" s="304" t="s">
        <v>62</v>
      </c>
      <c r="BG68" s="305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05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05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05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05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05">
        <f t="shared" si="39"/>
        <v>0</v>
      </c>
      <c r="BM68" s="306"/>
      <c r="BN68" s="305">
        <f t="shared" si="19"/>
        <v>0</v>
      </c>
      <c r="BO68" s="305">
        <f t="shared" si="20"/>
        <v>0</v>
      </c>
      <c r="BP68" s="305">
        <f t="shared" si="21"/>
        <v>0</v>
      </c>
      <c r="BQ68" s="305">
        <f t="shared" si="22"/>
        <v>0</v>
      </c>
      <c r="BR68" s="305">
        <f t="shared" si="23"/>
        <v>0</v>
      </c>
      <c r="BS68" s="305">
        <f t="shared" si="24"/>
        <v>0</v>
      </c>
      <c r="BT68" s="305"/>
      <c r="BU68" s="305">
        <f t="shared" si="40"/>
        <v>0</v>
      </c>
      <c r="BV68" s="305">
        <f t="shared" si="41"/>
        <v>0</v>
      </c>
      <c r="BW68" s="307">
        <f t="shared" si="25"/>
        <v>0</v>
      </c>
      <c r="BX68" s="307"/>
      <c r="BY68" s="305">
        <f t="shared" si="26"/>
        <v>0</v>
      </c>
      <c r="BZ68" s="305">
        <f t="shared" si="27"/>
        <v>0</v>
      </c>
      <c r="CA68" s="305">
        <f t="shared" si="28"/>
        <v>0</v>
      </c>
      <c r="CB68" s="302"/>
      <c r="CC68" s="302"/>
      <c r="CD68" s="302"/>
      <c r="CE68" s="302"/>
      <c r="CF68" s="302"/>
    </row>
    <row r="69" spans="2:84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308"/>
      <c r="AI69" s="309"/>
      <c r="AJ69" s="310" t="s">
        <v>35</v>
      </c>
      <c r="AK69" s="309">
        <f t="shared" si="29"/>
        <v>0</v>
      </c>
      <c r="AL69" s="309">
        <f t="shared" si="30"/>
        <v>0</v>
      </c>
      <c r="AM69" s="309">
        <f t="shared" si="31"/>
        <v>0</v>
      </c>
      <c r="AN69" s="309">
        <f t="shared" si="32"/>
        <v>0</v>
      </c>
      <c r="AO69" s="309">
        <f t="shared" si="33"/>
        <v>0</v>
      </c>
      <c r="AP69" s="309">
        <f t="shared" si="13"/>
        <v>0</v>
      </c>
      <c r="AQ69" s="309"/>
      <c r="AR69" s="309" t="s">
        <v>44</v>
      </c>
      <c r="AS69" s="309">
        <f t="shared" si="34"/>
        <v>0</v>
      </c>
      <c r="AT69" s="309">
        <f t="shared" si="35"/>
        <v>0</v>
      </c>
      <c r="AU69" s="309">
        <f t="shared" si="36"/>
        <v>0</v>
      </c>
      <c r="AV69" s="309">
        <f t="shared" si="37"/>
        <v>0</v>
      </c>
      <c r="AW69" s="309">
        <f t="shared" si="38"/>
        <v>0</v>
      </c>
      <c r="AX69" s="309"/>
      <c r="AY69" s="310" t="s">
        <v>44</v>
      </c>
      <c r="AZ69" s="309">
        <f t="shared" si="42"/>
        <v>0</v>
      </c>
      <c r="BA69" s="309">
        <f t="shared" si="43"/>
        <v>0</v>
      </c>
      <c r="BB69" s="309">
        <f t="shared" si="44"/>
        <v>0</v>
      </c>
      <c r="BC69" s="309">
        <f t="shared" si="45"/>
        <v>0</v>
      </c>
      <c r="BD69" s="309">
        <f t="shared" si="46"/>
        <v>0</v>
      </c>
      <c r="BE69" s="309"/>
      <c r="BF69" s="311" t="s">
        <v>62</v>
      </c>
      <c r="BG69" s="312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312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312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312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312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312">
        <f t="shared" si="39"/>
        <v>0</v>
      </c>
      <c r="BM69" s="313"/>
      <c r="BN69" s="312">
        <f t="shared" si="19"/>
        <v>0</v>
      </c>
      <c r="BO69" s="312">
        <f t="shared" si="20"/>
        <v>0</v>
      </c>
      <c r="BP69" s="312">
        <f t="shared" si="21"/>
        <v>0</v>
      </c>
      <c r="BQ69" s="312">
        <f t="shared" si="22"/>
        <v>0</v>
      </c>
      <c r="BR69" s="312">
        <f t="shared" si="23"/>
        <v>0</v>
      </c>
      <c r="BS69" s="312">
        <f t="shared" si="24"/>
        <v>0</v>
      </c>
      <c r="BT69" s="312"/>
      <c r="BU69" s="312">
        <f t="shared" si="40"/>
        <v>0</v>
      </c>
      <c r="BV69" s="312">
        <f t="shared" si="41"/>
        <v>0</v>
      </c>
      <c r="BW69" s="314">
        <f t="shared" si="25"/>
        <v>0</v>
      </c>
      <c r="BX69" s="314"/>
      <c r="BY69" s="305">
        <f t="shared" si="26"/>
        <v>0</v>
      </c>
      <c r="BZ69" s="305">
        <f t="shared" si="27"/>
        <v>0</v>
      </c>
      <c r="CA69" s="312">
        <f t="shared" si="28"/>
        <v>0</v>
      </c>
      <c r="CB69" s="309"/>
      <c r="CC69" s="309"/>
      <c r="CD69" s="309"/>
      <c r="CE69" s="309"/>
      <c r="CF69" s="309"/>
    </row>
    <row r="70" spans="2:84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01"/>
      <c r="AI70" s="302"/>
      <c r="AJ70" s="303" t="s">
        <v>35</v>
      </c>
      <c r="AK70" s="302">
        <f t="shared" si="29"/>
        <v>0</v>
      </c>
      <c r="AL70" s="302">
        <f t="shared" si="30"/>
        <v>0</v>
      </c>
      <c r="AM70" s="302">
        <f t="shared" si="31"/>
        <v>0</v>
      </c>
      <c r="AN70" s="302">
        <f t="shared" si="32"/>
        <v>0</v>
      </c>
      <c r="AO70" s="302">
        <f t="shared" si="33"/>
        <v>0</v>
      </c>
      <c r="AP70" s="302">
        <f t="shared" si="13"/>
        <v>0</v>
      </c>
      <c r="AQ70" s="302"/>
      <c r="AR70" s="302" t="s">
        <v>44</v>
      </c>
      <c r="AS70" s="302">
        <f t="shared" si="34"/>
        <v>0</v>
      </c>
      <c r="AT70" s="302">
        <f t="shared" si="35"/>
        <v>0</v>
      </c>
      <c r="AU70" s="302">
        <f t="shared" si="36"/>
        <v>0</v>
      </c>
      <c r="AV70" s="302">
        <f t="shared" si="37"/>
        <v>0</v>
      </c>
      <c r="AW70" s="302">
        <f t="shared" si="38"/>
        <v>0</v>
      </c>
      <c r="AX70" s="302"/>
      <c r="AY70" s="303" t="s">
        <v>44</v>
      </c>
      <c r="AZ70" s="302">
        <f t="shared" si="42"/>
        <v>0</v>
      </c>
      <c r="BA70" s="302">
        <f t="shared" si="43"/>
        <v>0</v>
      </c>
      <c r="BB70" s="302">
        <f t="shared" si="44"/>
        <v>0</v>
      </c>
      <c r="BC70" s="302">
        <f t="shared" si="45"/>
        <v>0</v>
      </c>
      <c r="BD70" s="302">
        <f t="shared" si="46"/>
        <v>0</v>
      </c>
      <c r="BE70" s="302"/>
      <c r="BF70" s="304" t="s">
        <v>62</v>
      </c>
      <c r="BG70" s="305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05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05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05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05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05">
        <f t="shared" si="39"/>
        <v>0</v>
      </c>
      <c r="BM70" s="306"/>
      <c r="BN70" s="305">
        <f t="shared" si="19"/>
        <v>0</v>
      </c>
      <c r="BO70" s="305">
        <f t="shared" si="20"/>
        <v>0</v>
      </c>
      <c r="BP70" s="305">
        <f t="shared" si="21"/>
        <v>0</v>
      </c>
      <c r="BQ70" s="305">
        <f t="shared" si="22"/>
        <v>0</v>
      </c>
      <c r="BR70" s="305">
        <f t="shared" si="23"/>
        <v>0</v>
      </c>
      <c r="BS70" s="305">
        <f t="shared" si="24"/>
        <v>0</v>
      </c>
      <c r="BT70" s="305"/>
      <c r="BU70" s="305">
        <f t="shared" si="40"/>
        <v>0</v>
      </c>
      <c r="BV70" s="305">
        <f t="shared" si="41"/>
        <v>0</v>
      </c>
      <c r="BW70" s="307">
        <f t="shared" si="25"/>
        <v>0</v>
      </c>
      <c r="BX70" s="307"/>
      <c r="BY70" s="305">
        <f t="shared" si="26"/>
        <v>0</v>
      </c>
      <c r="BZ70" s="305">
        <f t="shared" si="27"/>
        <v>0</v>
      </c>
      <c r="CA70" s="305">
        <f t="shared" si="28"/>
        <v>0</v>
      </c>
      <c r="CB70" s="302"/>
      <c r="CC70" s="302"/>
      <c r="CD70" s="302"/>
      <c r="CE70" s="302"/>
      <c r="CF70" s="302"/>
    </row>
    <row r="71" spans="2:84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308"/>
      <c r="AI71" s="309"/>
      <c r="AJ71" s="310" t="s">
        <v>35</v>
      </c>
      <c r="AK71" s="309">
        <f t="shared" si="29"/>
        <v>0</v>
      </c>
      <c r="AL71" s="309">
        <f t="shared" si="30"/>
        <v>0</v>
      </c>
      <c r="AM71" s="309">
        <f t="shared" si="31"/>
        <v>0</v>
      </c>
      <c r="AN71" s="309">
        <f t="shared" si="32"/>
        <v>0</v>
      </c>
      <c r="AO71" s="309">
        <f t="shared" si="33"/>
        <v>0</v>
      </c>
      <c r="AP71" s="309">
        <f t="shared" si="13"/>
        <v>0</v>
      </c>
      <c r="AQ71" s="309"/>
      <c r="AR71" s="309" t="s">
        <v>44</v>
      </c>
      <c r="AS71" s="309">
        <f t="shared" si="34"/>
        <v>0</v>
      </c>
      <c r="AT71" s="309">
        <f t="shared" si="35"/>
        <v>0</v>
      </c>
      <c r="AU71" s="309">
        <f t="shared" si="36"/>
        <v>0</v>
      </c>
      <c r="AV71" s="309">
        <f t="shared" si="37"/>
        <v>0</v>
      </c>
      <c r="AW71" s="309">
        <f t="shared" si="38"/>
        <v>0</v>
      </c>
      <c r="AX71" s="309"/>
      <c r="AY71" s="310" t="s">
        <v>44</v>
      </c>
      <c r="AZ71" s="309">
        <f t="shared" si="42"/>
        <v>0</v>
      </c>
      <c r="BA71" s="309">
        <f t="shared" si="43"/>
        <v>0</v>
      </c>
      <c r="BB71" s="309">
        <f t="shared" si="44"/>
        <v>0</v>
      </c>
      <c r="BC71" s="309">
        <f t="shared" si="45"/>
        <v>0</v>
      </c>
      <c r="BD71" s="309">
        <f t="shared" si="46"/>
        <v>0</v>
      </c>
      <c r="BE71" s="309"/>
      <c r="BF71" s="311" t="s">
        <v>62</v>
      </c>
      <c r="BG71" s="312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312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312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312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312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312">
        <f t="shared" si="39"/>
        <v>0</v>
      </c>
      <c r="BM71" s="313"/>
      <c r="BN71" s="312">
        <f t="shared" si="19"/>
        <v>0</v>
      </c>
      <c r="BO71" s="312">
        <f t="shared" si="20"/>
        <v>0</v>
      </c>
      <c r="BP71" s="312">
        <f t="shared" si="21"/>
        <v>0</v>
      </c>
      <c r="BQ71" s="312">
        <f t="shared" si="22"/>
        <v>0</v>
      </c>
      <c r="BR71" s="312">
        <f t="shared" si="23"/>
        <v>0</v>
      </c>
      <c r="BS71" s="312">
        <f t="shared" si="24"/>
        <v>0</v>
      </c>
      <c r="BT71" s="312"/>
      <c r="BU71" s="312">
        <f t="shared" si="40"/>
        <v>0</v>
      </c>
      <c r="BV71" s="312">
        <f t="shared" si="41"/>
        <v>0</v>
      </c>
      <c r="BW71" s="314">
        <f t="shared" si="25"/>
        <v>0</v>
      </c>
      <c r="BX71" s="314"/>
      <c r="BY71" s="305">
        <f t="shared" si="26"/>
        <v>0</v>
      </c>
      <c r="BZ71" s="305">
        <f t="shared" si="27"/>
        <v>0</v>
      </c>
      <c r="CA71" s="312">
        <f t="shared" si="28"/>
        <v>0</v>
      </c>
      <c r="CB71" s="309"/>
      <c r="CC71" s="309"/>
      <c r="CD71" s="309"/>
      <c r="CE71" s="309"/>
      <c r="CF71" s="309"/>
    </row>
    <row r="72" spans="2:84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01"/>
      <c r="AI72" s="302"/>
      <c r="AJ72" s="303" t="s">
        <v>35</v>
      </c>
      <c r="AK72" s="302">
        <f t="shared" si="29"/>
        <v>0</v>
      </c>
      <c r="AL72" s="302">
        <f t="shared" si="30"/>
        <v>0</v>
      </c>
      <c r="AM72" s="302">
        <f t="shared" si="31"/>
        <v>0</v>
      </c>
      <c r="AN72" s="302">
        <f t="shared" si="32"/>
        <v>0</v>
      </c>
      <c r="AO72" s="302">
        <f t="shared" si="33"/>
        <v>0</v>
      </c>
      <c r="AP72" s="302">
        <f t="shared" si="13"/>
        <v>0</v>
      </c>
      <c r="AQ72" s="302"/>
      <c r="AR72" s="302" t="s">
        <v>44</v>
      </c>
      <c r="AS72" s="302">
        <f t="shared" si="34"/>
        <v>0</v>
      </c>
      <c r="AT72" s="302">
        <f t="shared" si="35"/>
        <v>0</v>
      </c>
      <c r="AU72" s="302">
        <f t="shared" si="36"/>
        <v>0</v>
      </c>
      <c r="AV72" s="302">
        <f t="shared" si="37"/>
        <v>0</v>
      </c>
      <c r="AW72" s="302">
        <f t="shared" si="38"/>
        <v>0</v>
      </c>
      <c r="AX72" s="302"/>
      <c r="AY72" s="303" t="s">
        <v>44</v>
      </c>
      <c r="AZ72" s="302">
        <f t="shared" si="42"/>
        <v>0</v>
      </c>
      <c r="BA72" s="302">
        <f t="shared" si="43"/>
        <v>0</v>
      </c>
      <c r="BB72" s="302">
        <f t="shared" si="44"/>
        <v>0</v>
      </c>
      <c r="BC72" s="302">
        <f t="shared" si="45"/>
        <v>0</v>
      </c>
      <c r="BD72" s="302">
        <f t="shared" si="46"/>
        <v>0</v>
      </c>
      <c r="BE72" s="302"/>
      <c r="BF72" s="304" t="s">
        <v>62</v>
      </c>
      <c r="BG72" s="305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05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05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05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05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05">
        <f t="shared" si="39"/>
        <v>0</v>
      </c>
      <c r="BM72" s="306"/>
      <c r="BN72" s="305">
        <f t="shared" si="19"/>
        <v>0</v>
      </c>
      <c r="BO72" s="305">
        <f t="shared" si="20"/>
        <v>0</v>
      </c>
      <c r="BP72" s="305">
        <f t="shared" si="21"/>
        <v>0</v>
      </c>
      <c r="BQ72" s="305">
        <f t="shared" si="22"/>
        <v>0</v>
      </c>
      <c r="BR72" s="305">
        <f t="shared" si="23"/>
        <v>0</v>
      </c>
      <c r="BS72" s="305">
        <f t="shared" si="24"/>
        <v>0</v>
      </c>
      <c r="BT72" s="305"/>
      <c r="BU72" s="305">
        <f t="shared" si="40"/>
        <v>0</v>
      </c>
      <c r="BV72" s="305">
        <f t="shared" si="41"/>
        <v>0</v>
      </c>
      <c r="BW72" s="307">
        <f t="shared" si="25"/>
        <v>0</v>
      </c>
      <c r="BX72" s="307"/>
      <c r="BY72" s="305">
        <f t="shared" si="26"/>
        <v>0</v>
      </c>
      <c r="BZ72" s="305">
        <f t="shared" si="27"/>
        <v>0</v>
      </c>
      <c r="CA72" s="305">
        <f t="shared" si="28"/>
        <v>0</v>
      </c>
      <c r="CB72" s="302"/>
      <c r="CC72" s="302"/>
      <c r="CD72" s="302"/>
      <c r="CE72" s="302"/>
      <c r="CF72" s="302"/>
    </row>
    <row r="73" spans="2:84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308"/>
      <c r="AI73" s="309"/>
      <c r="AJ73" s="310" t="s">
        <v>35</v>
      </c>
      <c r="AK73" s="309">
        <f t="shared" si="29"/>
        <v>0</v>
      </c>
      <c r="AL73" s="309">
        <f t="shared" si="30"/>
        <v>0</v>
      </c>
      <c r="AM73" s="309">
        <f t="shared" si="31"/>
        <v>0</v>
      </c>
      <c r="AN73" s="309">
        <f t="shared" si="32"/>
        <v>0</v>
      </c>
      <c r="AO73" s="309">
        <f t="shared" si="33"/>
        <v>0</v>
      </c>
      <c r="AP73" s="309">
        <f t="shared" si="13"/>
        <v>0</v>
      </c>
      <c r="AQ73" s="309"/>
      <c r="AR73" s="309" t="s">
        <v>44</v>
      </c>
      <c r="AS73" s="309">
        <f t="shared" si="34"/>
        <v>0</v>
      </c>
      <c r="AT73" s="309">
        <f t="shared" si="35"/>
        <v>0</v>
      </c>
      <c r="AU73" s="309">
        <f t="shared" si="36"/>
        <v>0</v>
      </c>
      <c r="AV73" s="309">
        <f t="shared" si="37"/>
        <v>0</v>
      </c>
      <c r="AW73" s="309">
        <f t="shared" si="38"/>
        <v>0</v>
      </c>
      <c r="AX73" s="309"/>
      <c r="AY73" s="310" t="s">
        <v>44</v>
      </c>
      <c r="AZ73" s="309">
        <f t="shared" si="42"/>
        <v>0</v>
      </c>
      <c r="BA73" s="309">
        <f t="shared" si="43"/>
        <v>0</v>
      </c>
      <c r="BB73" s="309">
        <f t="shared" si="44"/>
        <v>0</v>
      </c>
      <c r="BC73" s="309">
        <f t="shared" si="45"/>
        <v>0</v>
      </c>
      <c r="BD73" s="309">
        <f t="shared" si="46"/>
        <v>0</v>
      </c>
      <c r="BE73" s="309"/>
      <c r="BF73" s="311" t="s">
        <v>62</v>
      </c>
      <c r="BG73" s="312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312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312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312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312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312">
        <f t="shared" si="39"/>
        <v>0</v>
      </c>
      <c r="BM73" s="313"/>
      <c r="BN73" s="312">
        <f t="shared" si="19"/>
        <v>0</v>
      </c>
      <c r="BO73" s="312">
        <f t="shared" si="20"/>
        <v>0</v>
      </c>
      <c r="BP73" s="312">
        <f t="shared" si="21"/>
        <v>0</v>
      </c>
      <c r="BQ73" s="312">
        <f t="shared" si="22"/>
        <v>0</v>
      </c>
      <c r="BR73" s="312">
        <f t="shared" si="23"/>
        <v>0</v>
      </c>
      <c r="BS73" s="312">
        <f t="shared" si="24"/>
        <v>0</v>
      </c>
      <c r="BT73" s="312"/>
      <c r="BU73" s="312">
        <f t="shared" si="40"/>
        <v>0</v>
      </c>
      <c r="BV73" s="312">
        <f t="shared" si="41"/>
        <v>0</v>
      </c>
      <c r="BW73" s="314">
        <f t="shared" si="25"/>
        <v>0</v>
      </c>
      <c r="BX73" s="314"/>
      <c r="BY73" s="305">
        <f t="shared" si="26"/>
        <v>0</v>
      </c>
      <c r="BZ73" s="305">
        <f t="shared" si="27"/>
        <v>0</v>
      </c>
      <c r="CA73" s="312">
        <f t="shared" si="28"/>
        <v>0</v>
      </c>
      <c r="CB73" s="309"/>
      <c r="CC73" s="309"/>
      <c r="CD73" s="309"/>
      <c r="CE73" s="309"/>
      <c r="CF73" s="309"/>
    </row>
    <row r="74" spans="2:84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47">SUM(J14:J73)</f>
        <v>0</v>
      </c>
      <c r="K74" s="29">
        <f t="shared" si="47"/>
        <v>0</v>
      </c>
      <c r="L74" s="29">
        <f t="shared" si="47"/>
        <v>0</v>
      </c>
      <c r="M74" s="29">
        <f t="shared" si="47"/>
        <v>0</v>
      </c>
      <c r="N74" s="29">
        <f t="shared" si="47"/>
        <v>0</v>
      </c>
      <c r="O74" s="29">
        <f t="shared" si="47"/>
        <v>0</v>
      </c>
      <c r="P74" s="29">
        <f t="shared" si="47"/>
        <v>0</v>
      </c>
      <c r="Q74" s="29">
        <f t="shared" si="47"/>
        <v>0</v>
      </c>
      <c r="R74" s="29">
        <f t="shared" si="47"/>
        <v>0</v>
      </c>
      <c r="S74" s="29">
        <f t="shared" si="47"/>
        <v>0</v>
      </c>
      <c r="T74" s="29">
        <f t="shared" si="47"/>
        <v>0</v>
      </c>
      <c r="U74" s="29">
        <f t="shared" si="47"/>
        <v>0</v>
      </c>
      <c r="V74" s="29">
        <f t="shared" si="47"/>
        <v>0</v>
      </c>
      <c r="W74" s="29">
        <f t="shared" si="47"/>
        <v>0</v>
      </c>
      <c r="X74" s="29">
        <f t="shared" si="47"/>
        <v>0</v>
      </c>
      <c r="Y74" s="29">
        <f t="shared" si="47"/>
        <v>0</v>
      </c>
      <c r="Z74" s="30">
        <f t="shared" si="47"/>
        <v>0</v>
      </c>
      <c r="AA74" s="30">
        <f t="shared" si="47"/>
        <v>0</v>
      </c>
      <c r="AB74" s="29">
        <f t="shared" si="47"/>
        <v>0</v>
      </c>
      <c r="AC74" s="29">
        <f t="shared" si="47"/>
        <v>0</v>
      </c>
      <c r="AD74" s="60"/>
      <c r="AE74" s="29">
        <f t="shared" si="47"/>
        <v>0</v>
      </c>
      <c r="AF74" s="29">
        <f t="shared" si="47"/>
        <v>0</v>
      </c>
      <c r="AG74" s="9">
        <f>IF(NdF!$C$10="Oui",I74+R74+T74+V74+W74+X74+Z74+AB74+AE74,J74+L74+M74+Q74+R74+T74+V74+W74+X74+Z74+AB74+AE74)</f>
        <v>0</v>
      </c>
      <c r="AH74" s="282"/>
    </row>
    <row r="75" spans="2:84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82"/>
      <c r="AR75" s="315" t="s">
        <v>5</v>
      </c>
      <c r="AS75" s="316">
        <f>SUM(AS14:AS74)</f>
        <v>0</v>
      </c>
      <c r="AT75" s="316">
        <f t="shared" ref="AT75:AW75" si="48">SUM(AT14:AT74)</f>
        <v>0</v>
      </c>
      <c r="AU75" s="316">
        <f t="shared" si="48"/>
        <v>0</v>
      </c>
      <c r="AV75" s="316">
        <f t="shared" si="48"/>
        <v>0</v>
      </c>
      <c r="AW75" s="316">
        <f t="shared" si="48"/>
        <v>0</v>
      </c>
      <c r="AY75" s="317" t="s">
        <v>5</v>
      </c>
      <c r="AZ75" s="317">
        <f>AZ73</f>
        <v>0</v>
      </c>
      <c r="BA75" s="317">
        <f t="shared" ref="BA75:BD75" si="49">BA73</f>
        <v>0</v>
      </c>
      <c r="BB75" s="317">
        <f t="shared" si="49"/>
        <v>0</v>
      </c>
      <c r="BC75" s="317">
        <f t="shared" si="49"/>
        <v>0</v>
      </c>
      <c r="BD75" s="317">
        <f t="shared" si="49"/>
        <v>0</v>
      </c>
      <c r="BF75" s="318" t="s">
        <v>5</v>
      </c>
      <c r="BG75" s="319">
        <f>SUM(BG14:BG74)</f>
        <v>0</v>
      </c>
      <c r="BH75" s="319">
        <f t="shared" ref="BH75:BK75" si="50">SUM(BH14:BH74)</f>
        <v>0</v>
      </c>
      <c r="BI75" s="319">
        <f t="shared" si="50"/>
        <v>0</v>
      </c>
      <c r="BJ75" s="319">
        <f t="shared" si="50"/>
        <v>0</v>
      </c>
      <c r="BK75" s="319">
        <f t="shared" si="50"/>
        <v>0</v>
      </c>
      <c r="BM75" s="318" t="s">
        <v>5</v>
      </c>
      <c r="BN75" s="319">
        <f>SUM(BN14:BN74)</f>
        <v>0</v>
      </c>
      <c r="BO75" s="319">
        <f>SUM(BO14:BO74)</f>
        <v>0</v>
      </c>
      <c r="BP75" s="319">
        <f t="shared" ref="BP75:BS75" si="51">SUM(BP14:BP74)</f>
        <v>0</v>
      </c>
      <c r="BQ75" s="319">
        <f t="shared" si="51"/>
        <v>0</v>
      </c>
      <c r="BR75" s="319">
        <f t="shared" si="51"/>
        <v>0</v>
      </c>
      <c r="BS75" s="319">
        <f t="shared" si="51"/>
        <v>0</v>
      </c>
      <c r="BT75" s="318" t="s">
        <v>103</v>
      </c>
      <c r="BU75" s="319">
        <f>SUM(BU14:BU74)</f>
        <v>0</v>
      </c>
      <c r="BV75" s="319">
        <f t="shared" ref="BV75:CA75" si="52">SUM(BV14:BV74)</f>
        <v>0</v>
      </c>
      <c r="BW75" s="319">
        <f t="shared" si="52"/>
        <v>0</v>
      </c>
      <c r="BX75" s="319"/>
      <c r="BY75" s="319">
        <f t="shared" si="52"/>
        <v>0</v>
      </c>
      <c r="BZ75" s="319">
        <f t="shared" si="52"/>
        <v>0</v>
      </c>
      <c r="CA75" s="319">
        <f t="shared" si="52"/>
        <v>0</v>
      </c>
    </row>
    <row r="76" spans="2:84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82"/>
    </row>
    <row r="77" spans="2:84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82"/>
    </row>
    <row r="78" spans="2:84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84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84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algorithmName="SHA-512" hashValue="fLJxrcJrosudzzyPxXM6Zp984QSFkj8tJBdSerEdW9KLAr3691Guy6Wdu4pIYNeIuPdEy9py9gWcjcFQvObjuQ==" saltValue="h3RDHoBw7unP7tLhqdElzA==" spinCount="100000" sheet="1" objects="1" scenarios="1" selectLockedCells="1"/>
  <mergeCells count="46">
    <mergeCell ref="B12:B13"/>
    <mergeCell ref="D8:E8"/>
    <mergeCell ref="W8:X8"/>
    <mergeCell ref="AZ12:BD12"/>
    <mergeCell ref="G8:H8"/>
    <mergeCell ref="G9:H9"/>
    <mergeCell ref="AF8:AG8"/>
    <mergeCell ref="Z12:AA12"/>
    <mergeCell ref="AB12:AC12"/>
    <mergeCell ref="AD12:AF12"/>
    <mergeCell ref="M12:N12"/>
    <mergeCell ref="Q12:Q13"/>
    <mergeCell ref="R12:S12"/>
    <mergeCell ref="T12:U12"/>
    <mergeCell ref="X12:Y12"/>
    <mergeCell ref="V12:W12"/>
    <mergeCell ref="AF1:AG1"/>
    <mergeCell ref="B2:AG3"/>
    <mergeCell ref="D7:E7"/>
    <mergeCell ref="W7:X7"/>
    <mergeCell ref="AF7:AG7"/>
    <mergeCell ref="B5:C5"/>
    <mergeCell ref="G4:H4"/>
    <mergeCell ref="G5:H5"/>
    <mergeCell ref="G7:H7"/>
    <mergeCell ref="Z7:AB7"/>
    <mergeCell ref="B6:C6"/>
    <mergeCell ref="D6:E6"/>
    <mergeCell ref="G6:H6"/>
    <mergeCell ref="D5:E5"/>
    <mergeCell ref="C12:D12"/>
    <mergeCell ref="E12:E13"/>
    <mergeCell ref="F12:F13"/>
    <mergeCell ref="G12:G13"/>
    <mergeCell ref="BN12:BR12"/>
    <mergeCell ref="O12:P12"/>
    <mergeCell ref="H12:I12"/>
    <mergeCell ref="AR12:AW12"/>
    <mergeCell ref="J11:Q11"/>
    <mergeCell ref="O9:P9"/>
    <mergeCell ref="R9:S9"/>
    <mergeCell ref="BF12:BK12"/>
    <mergeCell ref="AK12:AO12"/>
    <mergeCell ref="J12:K12"/>
    <mergeCell ref="L12:L13"/>
    <mergeCell ref="O10:P10"/>
  </mergeCells>
  <phoneticPr fontId="0" type="noConversion"/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D49" sqref="D49"/>
      <selection pane="topRight" activeCell="C11" sqref="C11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128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AS14+Janvier!AS75</f>
        <v>0</v>
      </c>
      <c r="BA14" s="36">
        <f>AT14+Janvier!AT75</f>
        <v>0</v>
      </c>
      <c r="BB14" s="36">
        <f>AU14+Janvier!AU75</f>
        <v>0</v>
      </c>
      <c r="BC14" s="36">
        <f>AV14+Janvier!AV75</f>
        <v>0</v>
      </c>
      <c r="BD14" s="36">
        <f>AW14+Janvier!AW75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>BA73</f>
        <v>0</v>
      </c>
      <c r="BB75" s="207">
        <f>BB73</f>
        <v>0</v>
      </c>
      <c r="BC75" s="207">
        <f>BC73</f>
        <v>0</v>
      </c>
      <c r="BD75" s="207">
        <f>BD73</f>
        <v>0</v>
      </c>
      <c r="BF75" s="52" t="s">
        <v>5</v>
      </c>
      <c r="BG75" s="53">
        <f>SUM(BG14:BG74)</f>
        <v>0</v>
      </c>
      <c r="BH75" s="53">
        <f t="shared" ref="BH75:BK75" si="30">SUM(BH14:BH74)</f>
        <v>0</v>
      </c>
      <c r="BI75" s="53">
        <f t="shared" si="30"/>
        <v>0</v>
      </c>
      <c r="BJ75" s="53">
        <f t="shared" si="30"/>
        <v>0</v>
      </c>
      <c r="BK75" s="53">
        <f t="shared" si="30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1">SUM(BP14:BP74)</f>
        <v>0</v>
      </c>
      <c r="BQ75" s="53">
        <f t="shared" si="31"/>
        <v>0</v>
      </c>
      <c r="BR75" s="53">
        <f t="shared" si="31"/>
        <v>0</v>
      </c>
      <c r="BS75" s="53">
        <f t="shared" si="31"/>
        <v>0</v>
      </c>
      <c r="BT75" s="52" t="s">
        <v>103</v>
      </c>
      <c r="BU75" s="53">
        <f>SUM(BU14:BU74)</f>
        <v>0</v>
      </c>
      <c r="BV75" s="53">
        <f t="shared" ref="BV75:CA75" si="32">SUM(BV14:BV74)</f>
        <v>0</v>
      </c>
      <c r="BW75" s="53">
        <f t="shared" si="32"/>
        <v>0</v>
      </c>
      <c r="BX75" s="53"/>
      <c r="BY75" s="53">
        <f t="shared" si="32"/>
        <v>0</v>
      </c>
      <c r="BZ75" s="53">
        <f t="shared" si="32"/>
        <v>0</v>
      </c>
      <c r="CA75" s="53">
        <f t="shared" si="32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129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AS14+Février!AZ75</f>
        <v>0</v>
      </c>
      <c r="BA14" s="36">
        <f>AT14+Février!BA75</f>
        <v>0</v>
      </c>
      <c r="BB14" s="36">
        <f>AU14+Février!BB75</f>
        <v>0</v>
      </c>
      <c r="BC14" s="36">
        <f>AV14+Février!BC75</f>
        <v>0</v>
      </c>
      <c r="BD14" s="36">
        <f>AW14+Février!BD75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>BA73</f>
        <v>0</v>
      </c>
      <c r="BB75" s="207">
        <f>BB73</f>
        <v>0</v>
      </c>
      <c r="BC75" s="207">
        <f>BC73</f>
        <v>0</v>
      </c>
      <c r="BD75" s="207">
        <f>BD73</f>
        <v>0</v>
      </c>
      <c r="BF75" s="52" t="s">
        <v>5</v>
      </c>
      <c r="BG75" s="53">
        <f>SUM(BG14:BG74)</f>
        <v>0</v>
      </c>
      <c r="BH75" s="53">
        <f t="shared" ref="BH75:BK75" si="30">SUM(BH14:BH74)</f>
        <v>0</v>
      </c>
      <c r="BI75" s="53">
        <f t="shared" si="30"/>
        <v>0</v>
      </c>
      <c r="BJ75" s="53">
        <f t="shared" si="30"/>
        <v>0</v>
      </c>
      <c r="BK75" s="53">
        <f t="shared" si="30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1">SUM(BP14:BP74)</f>
        <v>0</v>
      </c>
      <c r="BQ75" s="53">
        <f t="shared" si="31"/>
        <v>0</v>
      </c>
      <c r="BR75" s="53">
        <f t="shared" si="31"/>
        <v>0</v>
      </c>
      <c r="BS75" s="53">
        <f t="shared" si="31"/>
        <v>0</v>
      </c>
      <c r="BT75" s="52" t="s">
        <v>103</v>
      </c>
      <c r="BU75" s="53">
        <f>SUM(BU14:BU74)</f>
        <v>0</v>
      </c>
      <c r="BV75" s="53">
        <f t="shared" ref="BV75:CA75" si="32">SUM(BV14:BV74)</f>
        <v>0</v>
      </c>
      <c r="BW75" s="53">
        <f t="shared" si="32"/>
        <v>0</v>
      </c>
      <c r="BX75" s="53"/>
      <c r="BY75" s="53">
        <f t="shared" si="32"/>
        <v>0</v>
      </c>
      <c r="BZ75" s="53">
        <f t="shared" si="32"/>
        <v>0</v>
      </c>
      <c r="CA75" s="53">
        <f t="shared" si="32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4" sqref="C4"/>
      <selection pane="bottomLeft" activeCell="B14" sqref="B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130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AS14+Mars!AZ75</f>
        <v>0</v>
      </c>
      <c r="BA14" s="36">
        <f>AT14+Mars!BA75</f>
        <v>0</v>
      </c>
      <c r="BB14" s="36">
        <f>AU14+Mars!BB75</f>
        <v>0</v>
      </c>
      <c r="BC14" s="36">
        <f>AV14+Mars!BC75</f>
        <v>0</v>
      </c>
      <c r="BD14" s="36">
        <f>AW14+Mars!BD75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A14" sqref="A14"/>
      <selection pane="bottomRight" activeCell="K14" sqref="K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131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AS14+Avril!AZ75</f>
        <v>0</v>
      </c>
      <c r="BA14" s="36">
        <f>AT14+Avril!BA75</f>
        <v>0</v>
      </c>
      <c r="BB14" s="36">
        <f>AU14+Avril!BB75</f>
        <v>0</v>
      </c>
      <c r="BC14" s="36">
        <f>AV14+Avril!BC75</f>
        <v>0</v>
      </c>
      <c r="BD14" s="36">
        <f>AW14+Avril!BD75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B14" sqref="B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132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AS14+Mai!AZ75</f>
        <v>0</v>
      </c>
      <c r="BA14" s="36">
        <f>AT14+Mai!BA75</f>
        <v>0</v>
      </c>
      <c r="BB14" s="36">
        <f>AU14+Mai!BB75</f>
        <v>0</v>
      </c>
      <c r="BC14" s="36">
        <f>AV14+Mai!BC75</f>
        <v>0</v>
      </c>
      <c r="BD14" s="36">
        <f>AW14+Mai!BD75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>BA73</f>
        <v>0</v>
      </c>
      <c r="BB75" s="207">
        <f>BB73</f>
        <v>0</v>
      </c>
      <c r="BC75" s="207">
        <f>BC73</f>
        <v>0</v>
      </c>
      <c r="BD75" s="207">
        <f>BD73</f>
        <v>0</v>
      </c>
      <c r="BF75" s="52" t="s">
        <v>5</v>
      </c>
      <c r="BG75" s="53">
        <f>SUM(BG14:BG74)</f>
        <v>0</v>
      </c>
      <c r="BH75" s="53">
        <f t="shared" ref="BH75:BK75" si="30">SUM(BH14:BH74)</f>
        <v>0</v>
      </c>
      <c r="BI75" s="53">
        <f t="shared" si="30"/>
        <v>0</v>
      </c>
      <c r="BJ75" s="53">
        <f t="shared" si="30"/>
        <v>0</v>
      </c>
      <c r="BK75" s="53">
        <f t="shared" si="30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1">SUM(BP14:BP74)</f>
        <v>0</v>
      </c>
      <c r="BQ75" s="53">
        <f t="shared" si="31"/>
        <v>0</v>
      </c>
      <c r="BR75" s="53">
        <f t="shared" si="31"/>
        <v>0</v>
      </c>
      <c r="BS75" s="53">
        <f t="shared" si="31"/>
        <v>0</v>
      </c>
      <c r="BT75" s="52" t="s">
        <v>103</v>
      </c>
      <c r="BU75" s="53">
        <f>SUM(BU14:BU74)</f>
        <v>0</v>
      </c>
      <c r="BV75" s="53">
        <f t="shared" ref="BV75:CA75" si="32">SUM(BV14:BV74)</f>
        <v>0</v>
      </c>
      <c r="BW75" s="53">
        <f t="shared" si="32"/>
        <v>0</v>
      </c>
      <c r="BX75" s="53"/>
      <c r="BY75" s="53">
        <f t="shared" si="32"/>
        <v>0</v>
      </c>
      <c r="BZ75" s="53">
        <f t="shared" si="32"/>
        <v>0</v>
      </c>
      <c r="CA75" s="53">
        <f t="shared" si="32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93"/>
  <sheetViews>
    <sheetView showGridLines="0" topLeftCell="A4" zoomScaleNormal="100" workbookViewId="0">
      <pane xSplit="2" ySplit="10" topLeftCell="C14" activePane="bottomRight" state="frozenSplit"/>
      <selection activeCell="B1" sqref="B1"/>
      <selection pane="topRight" activeCell="C11" sqref="C11"/>
      <selection pane="bottomLeft" activeCell="A14" sqref="A14"/>
      <selection pane="bottomRight" activeCell="B14" sqref="B14"/>
    </sheetView>
  </sheetViews>
  <sheetFormatPr baseColWidth="10" defaultRowHeight="12.75" x14ac:dyDescent="0.2"/>
  <cols>
    <col min="1" max="1" width="0.5703125" customWidth="1"/>
    <col min="2" max="2" width="6.5703125" customWidth="1"/>
    <col min="3" max="3" width="18" style="18" customWidth="1"/>
    <col min="4" max="4" width="16.28515625" customWidth="1"/>
    <col min="5" max="5" width="29.140625" style="18" customWidth="1"/>
    <col min="6" max="6" width="17.5703125" style="12" customWidth="1"/>
    <col min="7" max="7" width="14.85546875" style="16" customWidth="1"/>
    <col min="8" max="8" width="12.85546875" customWidth="1"/>
    <col min="9" max="9" width="15.140625" customWidth="1"/>
    <col min="10" max="12" width="15.42578125" customWidth="1"/>
    <col min="13" max="19" width="15.140625" customWidth="1"/>
    <col min="20" max="25" width="11.140625" customWidth="1"/>
    <col min="26" max="27" width="11.28515625" customWidth="1"/>
    <col min="28" max="29" width="13.85546875" customWidth="1"/>
    <col min="30" max="30" width="17.5703125" style="20" customWidth="1"/>
    <col min="31" max="31" width="13.85546875" customWidth="1"/>
    <col min="32" max="32" width="11" customWidth="1"/>
    <col min="33" max="33" width="18.7109375" customWidth="1"/>
    <col min="34" max="57" width="9.140625" hidden="1" customWidth="1"/>
    <col min="58" max="58" width="9.140625" style="28" hidden="1" customWidth="1"/>
    <col min="59" max="59" width="16.140625" hidden="1" customWidth="1"/>
    <col min="60" max="60" width="13" hidden="1" customWidth="1"/>
    <col min="61" max="61" width="15.7109375" hidden="1" customWidth="1"/>
    <col min="62" max="62" width="15.5703125" hidden="1" customWidth="1"/>
    <col min="63" max="63" width="16.28515625" hidden="1" customWidth="1"/>
    <col min="64" max="64" width="16.140625" hidden="1" customWidth="1"/>
    <col min="65" max="65" width="16.140625" style="28" hidden="1" customWidth="1"/>
    <col min="66" max="70" width="16.140625" hidden="1" customWidth="1"/>
    <col min="71" max="72" width="17.85546875" hidden="1" customWidth="1"/>
    <col min="73" max="73" width="13" hidden="1" customWidth="1"/>
    <col min="74" max="74" width="12.28515625" hidden="1" customWidth="1"/>
    <col min="75" max="76" width="11.140625" hidden="1" customWidth="1"/>
    <col min="77" max="77" width="12.85546875" hidden="1" customWidth="1"/>
    <col min="78" max="78" width="13.85546875" hidden="1" customWidth="1"/>
    <col min="79" max="79" width="12.28515625" hidden="1" customWidth="1"/>
    <col min="80" max="80" width="9.140625" hidden="1" customWidth="1"/>
    <col min="81" max="273" width="9.140625" customWidth="1"/>
  </cols>
  <sheetData>
    <row r="1" spans="2:80" s="1" customFormat="1" ht="16.5" customHeight="1" x14ac:dyDescent="0.2">
      <c r="B1" s="61"/>
      <c r="C1" s="62"/>
      <c r="D1" s="61"/>
      <c r="E1" s="62"/>
      <c r="F1" s="63"/>
      <c r="G1" s="64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5"/>
      <c r="AC1" s="65"/>
      <c r="AD1" s="66"/>
      <c r="AE1" s="65"/>
      <c r="AF1" s="391"/>
      <c r="AG1" s="391"/>
      <c r="AH1" s="61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  <c r="BG1" s="67"/>
      <c r="BH1" s="67"/>
      <c r="BI1" s="67"/>
      <c r="BJ1" s="67"/>
      <c r="BK1" s="67"/>
      <c r="BL1" s="67"/>
      <c r="BM1" s="68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2:80" ht="25.5" customHeight="1" x14ac:dyDescent="0.2">
      <c r="B2" s="392" t="s">
        <v>0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70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2"/>
      <c r="BG2" s="71"/>
      <c r="BH2" s="71"/>
      <c r="BI2" s="71"/>
      <c r="BJ2" s="71"/>
      <c r="BK2" s="71"/>
      <c r="BL2" s="71"/>
      <c r="BM2" s="72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2:80" ht="30" customHeight="1" x14ac:dyDescent="0.2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70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1"/>
      <c r="BH3" s="71"/>
      <c r="BI3" s="71"/>
      <c r="BJ3" s="71"/>
      <c r="BK3" s="71"/>
      <c r="BL3" s="71"/>
      <c r="BM3" s="72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2:80" ht="17.100000000000001" customHeight="1" x14ac:dyDescent="0.2">
      <c r="B4" s="73" t="s">
        <v>9</v>
      </c>
      <c r="C4" s="74"/>
      <c r="D4" s="75"/>
      <c r="E4" s="76"/>
      <c r="F4" s="77"/>
      <c r="G4" s="360" t="s">
        <v>11</v>
      </c>
      <c r="H4" s="361"/>
      <c r="I4" s="78" t="s">
        <v>14</v>
      </c>
      <c r="J4" s="78" t="s">
        <v>15</v>
      </c>
      <c r="K4" s="78" t="s">
        <v>16</v>
      </c>
      <c r="L4" s="78" t="s">
        <v>36</v>
      </c>
      <c r="M4" s="78" t="s">
        <v>37</v>
      </c>
      <c r="N4" s="79"/>
      <c r="O4" s="79"/>
      <c r="P4" s="79"/>
      <c r="Q4" s="79"/>
      <c r="R4" s="79"/>
      <c r="S4" s="79"/>
      <c r="T4" s="80"/>
      <c r="U4" s="79"/>
      <c r="V4" s="71"/>
      <c r="W4" s="81"/>
      <c r="X4" s="82"/>
      <c r="Y4" s="82"/>
      <c r="Z4" s="129"/>
      <c r="AA4" s="129"/>
      <c r="AB4" s="71"/>
      <c r="AC4" s="71"/>
      <c r="AD4" s="83"/>
      <c r="AE4" s="71"/>
      <c r="AF4" s="71"/>
      <c r="AG4" s="71"/>
      <c r="AH4" s="70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1"/>
      <c r="BH4" s="71"/>
      <c r="BI4" s="71"/>
      <c r="BJ4" s="71"/>
      <c r="BK4" s="71"/>
      <c r="BL4" s="71"/>
      <c r="BM4" s="72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2:80" ht="17.100000000000001" customHeight="1" x14ac:dyDescent="0.2">
      <c r="B5" s="396" t="s">
        <v>10</v>
      </c>
      <c r="C5" s="396"/>
      <c r="D5" s="393" t="str">
        <f>IF(NdF!C5="","",NdF!C5)</f>
        <v/>
      </c>
      <c r="E5" s="393"/>
      <c r="F5" s="77"/>
      <c r="G5" s="362" t="s">
        <v>12</v>
      </c>
      <c r="H5" s="363"/>
      <c r="I5" s="86">
        <f>Bases!D7</f>
        <v>0</v>
      </c>
      <c r="J5" s="86">
        <f>Bases!E7</f>
        <v>0</v>
      </c>
      <c r="K5" s="86">
        <f>Bases!F7</f>
        <v>0</v>
      </c>
      <c r="L5" s="86">
        <f>Bases!G7</f>
        <v>0</v>
      </c>
      <c r="M5" s="86">
        <f>Bases!H7</f>
        <v>0</v>
      </c>
      <c r="N5" s="84"/>
      <c r="O5" s="84"/>
      <c r="P5" s="84"/>
      <c r="Q5" s="84"/>
      <c r="R5" s="84"/>
      <c r="S5" s="84"/>
      <c r="T5" s="80"/>
      <c r="U5" s="84"/>
      <c r="V5" s="71"/>
      <c r="W5" s="85"/>
      <c r="X5" s="82"/>
      <c r="Y5" s="82"/>
      <c r="Z5" s="129"/>
      <c r="AA5" s="129"/>
      <c r="AB5" s="71"/>
      <c r="AC5" s="71"/>
      <c r="AD5" s="83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2"/>
      <c r="BG5" s="71"/>
      <c r="BH5" s="71"/>
      <c r="BI5" s="71"/>
      <c r="BJ5" s="71"/>
      <c r="BK5" s="71"/>
      <c r="BL5" s="71"/>
      <c r="BM5" s="72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2:80" ht="17.100000000000001" customHeight="1" x14ac:dyDescent="0.2">
      <c r="B6" s="398" t="s">
        <v>2</v>
      </c>
      <c r="C6" s="398"/>
      <c r="D6" s="393" t="str">
        <f>IF(NdF!C6="","",NdF!C6)</f>
        <v/>
      </c>
      <c r="E6" s="393"/>
      <c r="F6" s="77"/>
      <c r="G6" s="362" t="s">
        <v>13</v>
      </c>
      <c r="H6" s="363"/>
      <c r="I6" s="86">
        <f>Bases!D8</f>
        <v>0</v>
      </c>
      <c r="J6" s="86">
        <f>Bases!E8</f>
        <v>0</v>
      </c>
      <c r="K6" s="86">
        <f>Bases!F8</f>
        <v>0</v>
      </c>
      <c r="L6" s="86">
        <f>Bases!G8</f>
        <v>0</v>
      </c>
      <c r="M6" s="86">
        <f>Bases!H8</f>
        <v>0</v>
      </c>
      <c r="N6" s="87"/>
      <c r="O6" s="87"/>
      <c r="P6" s="87"/>
      <c r="Q6" s="87"/>
      <c r="R6" s="87"/>
      <c r="S6" s="87"/>
      <c r="T6" s="80"/>
      <c r="U6" s="87"/>
      <c r="V6" s="71"/>
      <c r="W6" s="85"/>
      <c r="X6" s="71"/>
      <c r="Y6" s="71"/>
      <c r="Z6" s="71"/>
      <c r="AA6" s="71"/>
      <c r="AB6" s="71"/>
      <c r="AC6" s="71"/>
      <c r="AD6" s="83"/>
      <c r="AE6" s="71"/>
      <c r="AF6" s="71"/>
      <c r="AG6" s="71"/>
      <c r="AH6" s="70"/>
      <c r="AI6" s="71"/>
      <c r="AJ6" s="71">
        <f>I7</f>
        <v>0</v>
      </c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2"/>
      <c r="BG6" s="71"/>
      <c r="BH6" s="71"/>
      <c r="BI6" s="71"/>
      <c r="BJ6" s="71"/>
      <c r="BK6" s="71"/>
      <c r="BL6" s="71"/>
      <c r="BM6" s="72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2:80" ht="16.5" customHeight="1" x14ac:dyDescent="0.2">
      <c r="B7" s="88" t="s">
        <v>1</v>
      </c>
      <c r="C7" s="89"/>
      <c r="D7" s="393" t="str">
        <f>IF(NdF!C7="","",NdF!C7)</f>
        <v/>
      </c>
      <c r="E7" s="393"/>
      <c r="F7" s="90"/>
      <c r="G7" s="362" t="s">
        <v>17</v>
      </c>
      <c r="H7" s="363"/>
      <c r="I7" s="261">
        <f>Bases!D9</f>
        <v>0</v>
      </c>
      <c r="J7" s="261">
        <f>Bases!E9</f>
        <v>0</v>
      </c>
      <c r="K7" s="261">
        <f>Bases!F9</f>
        <v>0</v>
      </c>
      <c r="L7" s="261">
        <f>Bases!G9</f>
        <v>0</v>
      </c>
      <c r="M7" s="261">
        <f>Bases!H9</f>
        <v>0</v>
      </c>
      <c r="N7" s="92"/>
      <c r="O7" s="92"/>
      <c r="P7" s="92"/>
      <c r="Q7" s="92"/>
      <c r="R7" s="92"/>
      <c r="S7" s="92"/>
      <c r="T7" s="80"/>
      <c r="U7" s="92"/>
      <c r="V7" s="71"/>
      <c r="W7" s="394"/>
      <c r="X7" s="394"/>
      <c r="Y7" s="87"/>
      <c r="Z7" s="397"/>
      <c r="AA7" s="397"/>
      <c r="AB7" s="397"/>
      <c r="AC7" s="93"/>
      <c r="AD7" s="94"/>
      <c r="AE7" s="85"/>
      <c r="AF7" s="395"/>
      <c r="AG7" s="395"/>
      <c r="AH7" s="95"/>
      <c r="AI7" s="71"/>
      <c r="AJ7" s="71">
        <f>J7</f>
        <v>0</v>
      </c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2"/>
      <c r="BG7" s="71"/>
      <c r="BH7" s="71"/>
      <c r="BI7" s="71"/>
      <c r="BJ7" s="71"/>
      <c r="BK7" s="71"/>
      <c r="BL7" s="71"/>
      <c r="BM7" s="72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88"/>
      <c r="BY7" s="71"/>
      <c r="BZ7" s="71"/>
      <c r="CA7" s="71"/>
      <c r="CB7" s="71"/>
    </row>
    <row r="8" spans="2:80" ht="17.100000000000001" customHeight="1" x14ac:dyDescent="0.2">
      <c r="B8" s="88" t="s">
        <v>3</v>
      </c>
      <c r="C8" s="89"/>
      <c r="D8" s="393" t="str">
        <f>IF(NdF!C8="","",NdF!C8)</f>
        <v/>
      </c>
      <c r="E8" s="393"/>
      <c r="F8" s="90"/>
      <c r="G8" s="364" t="s">
        <v>18</v>
      </c>
      <c r="H8" s="399"/>
      <c r="I8" s="96">
        <f>Bases!D10</f>
        <v>0</v>
      </c>
      <c r="J8" s="96">
        <f>Bases!E10</f>
        <v>0</v>
      </c>
      <c r="K8" s="96">
        <f>Bases!F10</f>
        <v>0</v>
      </c>
      <c r="L8" s="96">
        <f>Bases!G10</f>
        <v>0</v>
      </c>
      <c r="M8" s="96">
        <f>Bases!H10</f>
        <v>0</v>
      </c>
      <c r="N8" s="97"/>
      <c r="O8" s="97"/>
      <c r="P8" s="97"/>
      <c r="Q8" s="97"/>
      <c r="R8" s="97"/>
      <c r="S8" s="97"/>
      <c r="T8" s="80"/>
      <c r="U8" s="97"/>
      <c r="V8" s="71"/>
      <c r="W8" s="394"/>
      <c r="X8" s="394"/>
      <c r="Y8" s="87"/>
      <c r="Z8" s="71"/>
      <c r="AA8" s="71"/>
      <c r="AB8" s="98"/>
      <c r="AC8" s="98"/>
      <c r="AD8" s="99"/>
      <c r="AE8" s="98"/>
      <c r="AF8" s="395"/>
      <c r="AG8" s="395"/>
      <c r="AH8" s="95"/>
      <c r="AI8" s="71"/>
      <c r="AJ8" s="71">
        <f>K7</f>
        <v>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1"/>
      <c r="BH8" s="71"/>
      <c r="BI8" s="71"/>
      <c r="BJ8" s="71"/>
      <c r="BK8" s="71"/>
      <c r="BL8" s="71"/>
      <c r="BM8" s="72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2:80" ht="17.100000000000001" customHeight="1" x14ac:dyDescent="0.2">
      <c r="B9" s="88"/>
      <c r="C9" s="89"/>
      <c r="D9" s="87"/>
      <c r="E9" s="87"/>
      <c r="F9" s="90"/>
      <c r="G9" s="364" t="s">
        <v>20</v>
      </c>
      <c r="H9" s="365"/>
      <c r="I9" s="96">
        <f>Bases!D11</f>
        <v>0</v>
      </c>
      <c r="J9" s="96">
        <f>Bases!E11</f>
        <v>0</v>
      </c>
      <c r="K9" s="96">
        <f>Bases!F11</f>
        <v>0</v>
      </c>
      <c r="L9" s="96">
        <f>Bases!G11</f>
        <v>0</v>
      </c>
      <c r="M9" s="96">
        <f>Bases!H11</f>
        <v>0</v>
      </c>
      <c r="N9" s="97"/>
      <c r="O9" s="370" t="s">
        <v>111</v>
      </c>
      <c r="P9" s="370"/>
      <c r="Q9" s="100"/>
      <c r="R9" s="371"/>
      <c r="S9" s="371"/>
      <c r="T9" s="80"/>
      <c r="U9" s="97"/>
      <c r="V9" s="71"/>
      <c r="W9" s="87"/>
      <c r="X9" s="87"/>
      <c r="Y9" s="87"/>
      <c r="Z9" s="71"/>
      <c r="AA9" s="71"/>
      <c r="AB9" s="98"/>
      <c r="AC9" s="98"/>
      <c r="AD9" s="99"/>
      <c r="AE9" s="98"/>
      <c r="AF9" s="101"/>
      <c r="AG9" s="101"/>
      <c r="AH9" s="95"/>
      <c r="AI9" s="71"/>
      <c r="AJ9" s="71">
        <f>L7</f>
        <v>0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2"/>
      <c r="BG9" s="71"/>
      <c r="BH9" s="71"/>
      <c r="BI9" s="71"/>
      <c r="BJ9" s="71"/>
      <c r="BK9" s="71"/>
      <c r="BL9" s="71"/>
      <c r="BM9" s="72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2:80" ht="17.100000000000001" customHeight="1" thickBot="1" x14ac:dyDescent="0.25">
      <c r="B10" s="70"/>
      <c r="C10" s="104" t="s">
        <v>122</v>
      </c>
      <c r="D10" s="103" t="s">
        <v>133</v>
      </c>
      <c r="E10" s="104">
        <f>Bases!C3</f>
        <v>2020</v>
      </c>
      <c r="F10" s="105"/>
      <c r="G10" s="106"/>
      <c r="H10" s="70"/>
      <c r="I10" s="70"/>
      <c r="J10" s="70"/>
      <c r="K10" s="70"/>
      <c r="L10" s="70"/>
      <c r="M10" s="70"/>
      <c r="N10" s="70"/>
      <c r="O10" s="379" t="s">
        <v>110</v>
      </c>
      <c r="P10" s="37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107"/>
      <c r="AE10" s="70"/>
      <c r="AF10" s="70"/>
      <c r="AG10" s="70"/>
      <c r="AH10" s="70"/>
      <c r="AI10" s="71"/>
      <c r="AJ10" s="71">
        <f>M7</f>
        <v>0</v>
      </c>
      <c r="AK10" s="8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2"/>
      <c r="BG10" s="71"/>
      <c r="BH10" s="71"/>
      <c r="BI10" s="71"/>
      <c r="BJ10" s="71"/>
      <c r="BK10" s="71"/>
      <c r="BL10" s="71"/>
      <c r="BM10" s="72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</row>
    <row r="11" spans="2:80" ht="17.100000000000001" customHeight="1" thickTop="1" thickBot="1" x14ac:dyDescent="0.25">
      <c r="B11" s="70"/>
      <c r="C11" s="102"/>
      <c r="D11" s="70"/>
      <c r="E11" s="102"/>
      <c r="F11" s="105"/>
      <c r="G11" s="106"/>
      <c r="H11" s="70"/>
      <c r="I11" s="70"/>
      <c r="J11" s="367" t="s">
        <v>109</v>
      </c>
      <c r="K11" s="368"/>
      <c r="L11" s="368"/>
      <c r="M11" s="368"/>
      <c r="N11" s="368"/>
      <c r="O11" s="368"/>
      <c r="P11" s="368"/>
      <c r="Q11" s="3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107"/>
      <c r="AE11" s="70"/>
      <c r="AF11" s="70"/>
      <c r="AG11" s="70"/>
      <c r="AH11" s="70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71"/>
      <c r="BH11" s="71"/>
      <c r="BI11" s="71"/>
      <c r="BJ11" s="71"/>
      <c r="BK11" s="71"/>
      <c r="BL11" s="71"/>
      <c r="BM11" s="72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</row>
    <row r="12" spans="2:80" s="33" customFormat="1" ht="36" customHeight="1" thickTop="1" thickBot="1" x14ac:dyDescent="0.25">
      <c r="B12" s="380" t="s">
        <v>21</v>
      </c>
      <c r="C12" s="380" t="s">
        <v>65</v>
      </c>
      <c r="D12" s="380"/>
      <c r="E12" s="380" t="s">
        <v>8</v>
      </c>
      <c r="F12" s="381" t="s">
        <v>4</v>
      </c>
      <c r="G12" s="382" t="s">
        <v>82</v>
      </c>
      <c r="H12" s="388" t="s">
        <v>67</v>
      </c>
      <c r="I12" s="388"/>
      <c r="J12" s="378" t="s">
        <v>70</v>
      </c>
      <c r="K12" s="378"/>
      <c r="L12" s="378" t="s">
        <v>19</v>
      </c>
      <c r="M12" s="386" t="s">
        <v>83</v>
      </c>
      <c r="N12" s="387"/>
      <c r="O12" s="386" t="s">
        <v>107</v>
      </c>
      <c r="P12" s="387"/>
      <c r="Q12" s="403" t="s">
        <v>84</v>
      </c>
      <c r="R12" s="405" t="s">
        <v>71</v>
      </c>
      <c r="S12" s="406"/>
      <c r="T12" s="400" t="s">
        <v>72</v>
      </c>
      <c r="U12" s="400"/>
      <c r="V12" s="400" t="s">
        <v>76</v>
      </c>
      <c r="W12" s="400"/>
      <c r="X12" s="400" t="s">
        <v>73</v>
      </c>
      <c r="Y12" s="400"/>
      <c r="Z12" s="400" t="s">
        <v>77</v>
      </c>
      <c r="AA12" s="400"/>
      <c r="AB12" s="401" t="s">
        <v>78</v>
      </c>
      <c r="AC12" s="401"/>
      <c r="AD12" s="402" t="s">
        <v>80</v>
      </c>
      <c r="AE12" s="402"/>
      <c r="AF12" s="402"/>
      <c r="AG12" s="108" t="s">
        <v>93</v>
      </c>
      <c r="AH12" s="109"/>
      <c r="AI12" s="110"/>
      <c r="AJ12" s="110"/>
      <c r="AK12" s="410" t="s">
        <v>38</v>
      </c>
      <c r="AL12" s="411"/>
      <c r="AM12" s="411"/>
      <c r="AN12" s="411"/>
      <c r="AO12" s="412"/>
      <c r="AP12" s="111"/>
      <c r="AQ12" s="110"/>
      <c r="AR12" s="410" t="s">
        <v>47</v>
      </c>
      <c r="AS12" s="413"/>
      <c r="AT12" s="413"/>
      <c r="AU12" s="413"/>
      <c r="AV12" s="413"/>
      <c r="AW12" s="414"/>
      <c r="AX12" s="111"/>
      <c r="AY12" s="110"/>
      <c r="AZ12" s="410" t="s">
        <v>48</v>
      </c>
      <c r="BA12" s="411"/>
      <c r="BB12" s="411"/>
      <c r="BC12" s="411"/>
      <c r="BD12" s="412"/>
      <c r="BE12" s="110"/>
      <c r="BF12" s="415" t="s">
        <v>61</v>
      </c>
      <c r="BG12" s="416"/>
      <c r="BH12" s="416"/>
      <c r="BI12" s="416"/>
      <c r="BJ12" s="416"/>
      <c r="BK12" s="417"/>
      <c r="BL12" s="112" t="s">
        <v>92</v>
      </c>
      <c r="BM12" s="113"/>
      <c r="BN12" s="407" t="s">
        <v>102</v>
      </c>
      <c r="BO12" s="408"/>
      <c r="BP12" s="408"/>
      <c r="BQ12" s="408"/>
      <c r="BR12" s="409"/>
      <c r="BS12" s="114" t="s">
        <v>91</v>
      </c>
      <c r="BT12" s="115"/>
      <c r="BU12" s="116" t="s">
        <v>86</v>
      </c>
      <c r="BV12" s="116" t="s">
        <v>85</v>
      </c>
      <c r="BW12" s="116" t="s">
        <v>87</v>
      </c>
      <c r="BX12" s="117"/>
      <c r="BY12" s="114" t="s">
        <v>88</v>
      </c>
      <c r="BZ12" s="114" t="s">
        <v>89</v>
      </c>
      <c r="CA12" s="114" t="s">
        <v>90</v>
      </c>
      <c r="CB12" s="110"/>
    </row>
    <row r="13" spans="2:80" s="33" customFormat="1" ht="18.75" customHeight="1" thickTop="1" thickBot="1" x14ac:dyDescent="0.25">
      <c r="B13" s="380"/>
      <c r="C13" s="118" t="s">
        <v>63</v>
      </c>
      <c r="D13" s="118" t="s">
        <v>64</v>
      </c>
      <c r="E13" s="380"/>
      <c r="F13" s="381"/>
      <c r="G13" s="382"/>
      <c r="H13" s="119" t="s">
        <v>66</v>
      </c>
      <c r="I13" s="119" t="s">
        <v>68</v>
      </c>
      <c r="J13" s="120" t="s">
        <v>69</v>
      </c>
      <c r="K13" s="120" t="s">
        <v>39</v>
      </c>
      <c r="L13" s="378"/>
      <c r="M13" s="120" t="s">
        <v>69</v>
      </c>
      <c r="N13" s="120" t="s">
        <v>39</v>
      </c>
      <c r="O13" s="121" t="s">
        <v>69</v>
      </c>
      <c r="P13" s="121" t="s">
        <v>108</v>
      </c>
      <c r="Q13" s="404"/>
      <c r="R13" s="108" t="s">
        <v>69</v>
      </c>
      <c r="S13" s="108" t="s">
        <v>39</v>
      </c>
      <c r="T13" s="108" t="s">
        <v>69</v>
      </c>
      <c r="U13" s="108" t="s">
        <v>39</v>
      </c>
      <c r="V13" s="108" t="s">
        <v>74</v>
      </c>
      <c r="W13" s="108" t="s">
        <v>75</v>
      </c>
      <c r="X13" s="108" t="s">
        <v>69</v>
      </c>
      <c r="Y13" s="108" t="s">
        <v>39</v>
      </c>
      <c r="Z13" s="108" t="s">
        <v>69</v>
      </c>
      <c r="AA13" s="108" t="s">
        <v>39</v>
      </c>
      <c r="AB13" s="122" t="s">
        <v>69</v>
      </c>
      <c r="AC13" s="122" t="s">
        <v>39</v>
      </c>
      <c r="AD13" s="123" t="s">
        <v>79</v>
      </c>
      <c r="AE13" s="122" t="s">
        <v>69</v>
      </c>
      <c r="AF13" s="122" t="s">
        <v>39</v>
      </c>
      <c r="AG13" s="108"/>
      <c r="AH13" s="109"/>
      <c r="AI13" s="110"/>
      <c r="AJ13" s="110"/>
      <c r="AK13" s="124"/>
      <c r="AL13" s="111"/>
      <c r="AM13" s="111"/>
      <c r="AN13" s="111"/>
      <c r="AO13" s="111"/>
      <c r="AP13" s="111"/>
      <c r="AQ13" s="110"/>
      <c r="AR13" s="124"/>
      <c r="AS13" s="124"/>
      <c r="AT13" s="124"/>
      <c r="AU13" s="124"/>
      <c r="AV13" s="124"/>
      <c r="AW13" s="124"/>
      <c r="AX13" s="111"/>
      <c r="AY13" s="110"/>
      <c r="AZ13" s="124"/>
      <c r="BA13" s="111"/>
      <c r="BB13" s="111"/>
      <c r="BC13" s="111"/>
      <c r="BD13" s="111"/>
      <c r="BE13" s="110"/>
      <c r="BF13" s="125"/>
      <c r="BG13" s="110"/>
      <c r="BH13" s="110"/>
      <c r="BI13" s="110"/>
      <c r="BJ13" s="110"/>
      <c r="BK13" s="110"/>
      <c r="BL13" s="126"/>
      <c r="BM13" s="127"/>
      <c r="BN13" s="126"/>
      <c r="BO13" s="126"/>
      <c r="BP13" s="126"/>
      <c r="BQ13" s="126"/>
      <c r="BR13" s="126"/>
      <c r="BS13" s="128"/>
      <c r="BT13" s="128"/>
      <c r="BU13" s="110"/>
      <c r="BV13" s="110"/>
      <c r="BW13" s="110"/>
      <c r="BX13" s="110"/>
      <c r="BY13" s="110"/>
      <c r="BZ13" s="110"/>
      <c r="CA13" s="110"/>
      <c r="CB13" s="110"/>
    </row>
    <row r="14" spans="2:80" s="36" customFormat="1" ht="17.100000000000001" customHeight="1" thickTop="1" x14ac:dyDescent="0.2">
      <c r="B14" s="130"/>
      <c r="C14" s="131"/>
      <c r="D14" s="132"/>
      <c r="E14" s="133"/>
      <c r="F14" s="134"/>
      <c r="G14" s="135"/>
      <c r="H14" s="136"/>
      <c r="I14" s="189">
        <f>IF(NdF!$C$10="Oui",BL14,0)</f>
        <v>0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8"/>
      <c r="AB14" s="138"/>
      <c r="AC14" s="138"/>
      <c r="AD14" s="140"/>
      <c r="AE14" s="138"/>
      <c r="AF14" s="138"/>
      <c r="AG14" s="34">
        <f>IF(NdF!$C$10="Oui",BU14,BY14)</f>
        <v>0</v>
      </c>
      <c r="AH14" s="35"/>
      <c r="AJ14" s="37" t="s">
        <v>35</v>
      </c>
      <c r="AK14" s="36">
        <f t="shared" ref="AK14:AK73" si="0">IF(H14=$I$7,$I$8,0)</f>
        <v>0</v>
      </c>
      <c r="AL14" s="36">
        <f t="shared" ref="AL14:AL73" si="1">IF(H14=$J$7,$J$8,0)</f>
        <v>0</v>
      </c>
      <c r="AM14" s="36">
        <f t="shared" ref="AM14:AM73" si="2">IF(H14=$K$7,$K$8,0)</f>
        <v>0</v>
      </c>
      <c r="AN14" s="36">
        <f t="shared" ref="AN14:AN73" si="3">IF(H14=$L$7,$L$8,0)</f>
        <v>0</v>
      </c>
      <c r="AO14" s="36">
        <f t="shared" ref="AO14:AO73" si="4">IF(H14=$M$7,$M$8,0)</f>
        <v>0</v>
      </c>
      <c r="AP14" s="36">
        <f>AK14+AL14+AM14+AN14+AO14</f>
        <v>0</v>
      </c>
      <c r="AR14" s="36" t="s">
        <v>44</v>
      </c>
      <c r="AS14" s="36">
        <f t="shared" ref="AS14:AS73" si="5">IF(H14=$I$7,G14,0)</f>
        <v>0</v>
      </c>
      <c r="AT14" s="36">
        <f t="shared" ref="AT14:AT73" si="6">IF(H14=$J$7,G14,0)</f>
        <v>0</v>
      </c>
      <c r="AU14" s="36">
        <f t="shared" ref="AU14:AU73" si="7">IF(H14=$K$7,G14,0)</f>
        <v>0</v>
      </c>
      <c r="AV14" s="36">
        <f t="shared" ref="AV14:AV73" si="8">IF(H14=$L$7,G14,0)</f>
        <v>0</v>
      </c>
      <c r="AW14" s="36">
        <f t="shared" ref="AW14:AW73" si="9">IF(H14=$M$7,G14,0)</f>
        <v>0</v>
      </c>
      <c r="AY14" s="37" t="s">
        <v>44</v>
      </c>
      <c r="AZ14" s="36">
        <f>AS14+Juin!AZ75</f>
        <v>0</v>
      </c>
      <c r="BA14" s="36">
        <f>AT14+Juin!BA75</f>
        <v>0</v>
      </c>
      <c r="BB14" s="36">
        <f>AU14+Juin!BB75</f>
        <v>0</v>
      </c>
      <c r="BC14" s="36">
        <f>AV14+Juin!BC75</f>
        <v>0</v>
      </c>
      <c r="BD14" s="36">
        <f>AW14+Juin!BD75</f>
        <v>0</v>
      </c>
      <c r="BF14" s="46" t="s">
        <v>62</v>
      </c>
      <c r="BG14" s="38">
        <f>IF(AND($AP$14&gt;6,AZ14&gt;20000),AS14*Bases!$G$22,IF(AND($AP$14&gt;5,AZ14&gt;20000),AS14*Bases!$G$21,IF(AND($AP$14&gt;4,AZ14&gt;20000),AS14*Bases!$G$20,IF(AND($AP$14&gt;3,AZ14&gt;20000),AS14*Bases!$G$19,IF(AND($AP$14&gt;1,AZ14&gt;20000),AS14*Bases!$G$18,IF(AND($AP$14&gt;6,AZ14&gt;5000),AS14*Bases!$E$22,IF(AND($AP$14&gt;5,AZ14&gt;5000),AS14*Bases!$E$21,IF(AND($AP$14&gt;4,AZ14&gt;5000),AS14*Bases!$E$20,IF(AND($AP$14&gt;3,AZ14&gt;5000),AS14*Bases!$E$19,IF(AND($AP$14&gt;1,AZ14&gt;5000),AS14*Bases!$E$18,IF(AND($AP$14&gt;6,AZ14&lt;5000),AS14*Bases!$D$22,IF(AND($AP$14&gt;5,AZ14&lt;5000),AS14*Bases!$D$21,IF(AND($AP$14&gt;4,AZ14&lt;5000),AS14*Bases!$D$20,IF(AND($AP$14&gt;3,AZ14&lt;5000),AS14*Bases!$D$19,IF(AND($AP$14&gt;1,AZ14&lt;5000),AS14*Bases!$D$18,0)))))))))))))))</f>
        <v>0</v>
      </c>
      <c r="BH14" s="38">
        <f>IF(AND($AP$14&gt;6,BA14&gt;20000),AT14*Bases!$G$22,IF(AND($AP$14&gt;5,BA14&gt;20000),AT14*Bases!$G$21,IF(AND($AP$14&gt;4,BA14&gt;20000),AT14*Bases!$G$20,IF(AND($AP$14&gt;3,BA14&gt;20000),AT14*Bases!$G$19,IF(AND($AP$14&gt;1,BA14&gt;20000),AT14*Bases!$G$18,IF(AND($AP$14&gt;6,BA14&gt;5000),AT14*Bases!$E$22,IF(AND($AP$14&gt;5,BA14&gt;5000),AT14*Bases!$E$21,IF(AND($AP$14&gt;4,BA14&gt;5000),AT14*Bases!$E$20,IF(AND($AP$14&gt;3,BA14&gt;5000),AT14*Bases!$E$19,IF(AND($AP$14&gt;1,BA14&gt;5000),AT14*Bases!$E$18,IF(AND($AP$14&gt;6,BA14&lt;5000),AT14*Bases!$D$22,IF(AND($AP$14&gt;5,BA14&lt;5000),AT14*Bases!$D$21,IF(AND($AP$14&gt;4,BA14&lt;5000),AT14*Bases!$D$20,IF(AND($AP$14&gt;3,BA14&lt;5000),AT14*Bases!$D$19,IF(AND($AP$14&gt;1,BA14&lt;5000),AT14*Bases!$D$18,0)))))))))))))))</f>
        <v>0</v>
      </c>
      <c r="BI14" s="38">
        <f>IF(AND($AP$14&gt;6,BB14&gt;20000),AU14*Bases!$G$22,IF(AND($AP$14&gt;5,BB14&gt;20000),AU14*Bases!$G$21,IF(AND($AP$14&gt;4,BB14&gt;20000),AU14*Bases!$G$20,IF(AND($AP$14&gt;3,BB14&gt;20000),AU14*Bases!$G$19,IF(AND($AP$14&gt;1,BB14&gt;20000),AU14*Bases!$G$18,IF(AND($AP$14&gt;6,BB14&gt;5000),AU14*Bases!$E$22,IF(AND($AP$14&gt;5,BB14&gt;5000),AU14*Bases!$E$21,IF(AND($AP$14&gt;4,BB14&gt;5000),AU14*Bases!$E$20,IF(AND($AP$14&gt;3,BB14&gt;5000),AU14*Bases!$E$19,IF(AND($AP$14&gt;1,BB14&gt;5000),AU14*Bases!$E$18,IF(AND($AP$14&gt;6,BB14&lt;5000),AU14*Bases!$D$22,IF(AND($AP$14&gt;5,BB14&lt;5000),AU14*Bases!$D$21,IF(AND($AP$14&gt;4,BB14&lt;5000),AU14*Bases!$D$20,IF(AND($AP$14&gt;3,BB14&lt;5000),AU14*Bases!$D$19,IF(AND($AP$14&gt;1,BB14&lt;5000),AU14*Bases!$D$18,0)))))))))))))))</f>
        <v>0</v>
      </c>
      <c r="BJ14" s="38">
        <f>IF(AND($AP$14&gt;6,BC14&gt;20000),AV14*Bases!$G$22,IF(AND($AP$14&gt;5,BC14&gt;20000),AV14*Bases!$G$21,IF(AND($AP$14&gt;4,BC14&gt;20000),AV14*Bases!$G$20,IF(AND($AP$14&gt;3,BC14&gt;20000),AV14*Bases!$G$19,IF(AND($AP$14&gt;1,BC14&gt;20000),AV14*Bases!$G$18,IF(AND($AP$14&gt;6,BC14&gt;5000),AV14*Bases!$E$22,IF(AND($AP$14&gt;5,BC14&gt;5000),AV14*Bases!$E$21,IF(AND($AP$14&gt;4,BC14&gt;5000),AV14*Bases!$E$20,IF(AND($AP$14&gt;3,BC14&gt;5000),AV14*Bases!$E$19,IF(AND($AP$14&gt;1,BC14&gt;5000),AV14*Bases!$E$18,IF(AND($AP$14&gt;6,BC14&lt;5000),AV14*Bases!$D$22,IF(AND($AP$14&gt;5,BC14&lt;5000),AV14*Bases!$D$21,IF(AND($AP$14&gt;4,BC14&lt;5000),AV14*Bases!$D$20,IF(AND($AP$14&gt;3,BC14&lt;5000),AV14*Bases!$D$19,IF(AND($AP$14&gt;1,BC14&lt;5000),AV14*Bases!$D$18,0)))))))))))))))</f>
        <v>0</v>
      </c>
      <c r="BK14" s="38">
        <f>IF(AND($AP$14&gt;6,BD14&gt;20000),AW14*Bases!$G$22,IF(AND($AP$14&gt;5,BD14&gt;20000),AW14*Bases!$G$21,IF(AND($AP$14&gt;4,BD14&gt;20000),AW14*Bases!$G$20,IF(AND($AP$14&gt;3,BD14&gt;20000),AW14*Bases!$G$19,IF(AND($AP$14&gt;1,BD14&gt;20000),AW14*Bases!$G$18,IF(AND($AP$14&gt;6,BD14&gt;5000),AW14*Bases!$E$22,IF(AND($AP$14&gt;5,BD14&gt;5000),AW14*Bases!$E$21,IF(AND($AP$14&gt;4,BD14&gt;5000),AW14*Bases!$E$20,IF(AND($AP$14&gt;3,BD14&gt;5000),AW14*Bases!$E$19,IF(AND($AP$14&gt;1,BD14&gt;5000),AW14*Bases!$E$18,IF(AND($AP$14&gt;6,BD14&lt;5000),AW14*Bases!$D$22,IF(AND($AP$14&gt;5,BD14&lt;5000),AW14*Bases!$D$21,IF(AND($AP$14&gt;4,BD14&lt;5000),AW14*Bases!$D$20,IF(AND($AP$14&gt;3,BD14&lt;5000),AW14*Bases!$D$19,IF(AND($AP$14&gt;1,BD14&lt;5000),AW14*Bases!$D$18,0)))))))))))))))</f>
        <v>0</v>
      </c>
      <c r="BL14" s="38">
        <f t="shared" ref="BL14:BL73" si="10">BG14+BH14+BI14+BJ14+BK14</f>
        <v>0</v>
      </c>
      <c r="BM14" s="48"/>
      <c r="BN14" s="38">
        <f>IF(H14=$I$7,J14+L14+M14+O14+Q14,0)</f>
        <v>0</v>
      </c>
      <c r="BO14" s="38">
        <f>IF(H14=$J$7,J14+L14+M14+O14+Q14,0)</f>
        <v>0</v>
      </c>
      <c r="BP14" s="38">
        <f>IF(H14=$K$7,J14+L14+M14+O14+Q14,0)</f>
        <v>0</v>
      </c>
      <c r="BQ14" s="38">
        <f>IF(H14=$L$7,J14+L14+M14+O14+Q14,0)</f>
        <v>0</v>
      </c>
      <c r="BR14" s="38">
        <f>IF(H14=$M$7,J14+L14+M14+O14+Q14,0)</f>
        <v>0</v>
      </c>
      <c r="BS14" s="38">
        <f>BN14+BO14+BP14+BQ14+BR14</f>
        <v>0</v>
      </c>
      <c r="BT14" s="38"/>
      <c r="BU14" s="38">
        <f t="shared" ref="BU14:BU73" si="11">I14+R14+T14+V14+W14+X14+Z14+AB14+AE14</f>
        <v>0</v>
      </c>
      <c r="BV14" s="38">
        <f t="shared" ref="BV14:BV73" si="12">S14+U14+Y14+AA14+AC14+AF14</f>
        <v>0</v>
      </c>
      <c r="BW14" s="39">
        <f>BU14-BV14</f>
        <v>0</v>
      </c>
      <c r="BX14" s="39"/>
      <c r="BY14" s="38">
        <f>J14+L14+M14+O14+Q14+R14+T14+V14+W14+X14+Z14+AB14+AE14</f>
        <v>0</v>
      </c>
      <c r="BZ14" s="38">
        <f>K14+N14+P14+S14+U14+Y14+AA14+AC14+AF14</f>
        <v>0</v>
      </c>
      <c r="CA14" s="38">
        <f>BY14-BZ14</f>
        <v>0</v>
      </c>
    </row>
    <row r="15" spans="2:80" s="42" customFormat="1" ht="17.100000000000001" customHeight="1" x14ac:dyDescent="0.2">
      <c r="B15" s="141"/>
      <c r="C15" s="142"/>
      <c r="D15" s="143"/>
      <c r="E15" s="144"/>
      <c r="F15" s="145"/>
      <c r="G15" s="146"/>
      <c r="H15" s="147"/>
      <c r="I15" s="190">
        <f>IF(NdF!$C$10="Oui",BL15,0)</f>
        <v>0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48"/>
      <c r="AF15" s="148"/>
      <c r="AG15" s="40">
        <f>IF(NdF!$C$10="Oui",BU15,BY15)</f>
        <v>0</v>
      </c>
      <c r="AH15" s="41"/>
      <c r="AJ15" s="43" t="s">
        <v>35</v>
      </c>
      <c r="AK15" s="42">
        <f t="shared" si="0"/>
        <v>0</v>
      </c>
      <c r="AL15" s="42">
        <f t="shared" si="1"/>
        <v>0</v>
      </c>
      <c r="AM15" s="42">
        <f t="shared" si="2"/>
        <v>0</v>
      </c>
      <c r="AN15" s="42">
        <f t="shared" si="3"/>
        <v>0</v>
      </c>
      <c r="AO15" s="42">
        <f t="shared" si="4"/>
        <v>0</v>
      </c>
      <c r="AP15" s="42">
        <f t="shared" ref="AP15:AP73" si="13">AK15+AL15+AM15+AN15+AO15</f>
        <v>0</v>
      </c>
      <c r="AR15" s="42" t="s">
        <v>44</v>
      </c>
      <c r="AS15" s="42">
        <f t="shared" si="5"/>
        <v>0</v>
      </c>
      <c r="AT15" s="42">
        <f t="shared" si="6"/>
        <v>0</v>
      </c>
      <c r="AU15" s="42">
        <f t="shared" si="7"/>
        <v>0</v>
      </c>
      <c r="AV15" s="42">
        <f t="shared" si="8"/>
        <v>0</v>
      </c>
      <c r="AW15" s="42">
        <f t="shared" si="9"/>
        <v>0</v>
      </c>
      <c r="AY15" s="43" t="s">
        <v>44</v>
      </c>
      <c r="AZ15" s="42">
        <f t="shared" ref="AZ15:BD30" si="14">AZ14+AS15</f>
        <v>0</v>
      </c>
      <c r="BA15" s="42">
        <f t="shared" si="14"/>
        <v>0</v>
      </c>
      <c r="BB15" s="42">
        <f t="shared" si="14"/>
        <v>0</v>
      </c>
      <c r="BC15" s="42">
        <f t="shared" si="14"/>
        <v>0</v>
      </c>
      <c r="BD15" s="42">
        <f t="shared" si="14"/>
        <v>0</v>
      </c>
      <c r="BF15" s="47" t="s">
        <v>62</v>
      </c>
      <c r="BG15" s="44">
        <f>IF(AND($AP$15&gt;6,AZ15&gt;20000),AS15*Bases!$G$22,IF(AND($AP$15&gt;5,AZ15&gt;20000),AS15*Bases!$G$21,IF(AND($AP$15&gt;4,AZ15&gt;20000),AS15*Bases!$G$20,IF(AND($AP$15&gt;3,AZ15&gt;20000),AS15*Bases!$G$19,IF(AND($AP$15&gt;1,AZ15&gt;20000),AS15*Bases!$G$18,IF(AND($AP$15&gt;6,AZ15&gt;5000),AS15*Bases!$E$22,IF(AND($AP$15&gt;5,AZ15&gt;5000),AS15*Bases!$E$21,IF(AND($AP$15&gt;4,AZ15&gt;5000),AS15*Bases!$E$20,IF(AND($AP$15&gt;3,AZ15&gt;5000),AS15*Bases!$E$19,IF(AND($AP$15&gt;1,AZ15&gt;5000),AS15*Bases!$E$18,IF(AND($AP$15&gt;6,AZ15&lt;5000),AS15*Bases!$D$22,IF(AND($AP$15&gt;5,AZ15&lt;5000),AS15*Bases!$D$21,IF(AND($AP$15&gt;4,AZ15&lt;5000),AS15*Bases!$D$20,IF(AND($AP$15&gt;3,AZ15&lt;5000),AS15*Bases!$D$19,IF(AND($AP$15&gt;1,AZ15&lt;5000),AS15*Bases!$D$18,0)))))))))))))))</f>
        <v>0</v>
      </c>
      <c r="BH15" s="44">
        <f>IF(AND($AP$15&gt;6,BA15&gt;20000),AT15*Bases!$G$22,IF(AND($AP$15&gt;5,BA15&gt;20000),AT15*Bases!$G$21,IF(AND($AP$15&gt;4,BA15&gt;20000),AT15*Bases!$G$20,IF(AND($AP$15&gt;3,BA15&gt;20000),AT15*Bases!$G$19,IF(AND($AP$15&gt;1,BA15&gt;20000),AT15*Bases!$G$18,IF(AND($AP$15&gt;6,BA15&gt;5000),AT15*Bases!$E$22,IF(AND($AP$15&gt;5,BA15&gt;5000),AT15*Bases!$E$21,IF(AND($AP$15&gt;4,BA15&gt;5000),AT15*Bases!$E$20,IF(AND($AP$15&gt;3,BA15&gt;5000),AT15*Bases!$E$19,IF(AND($AP$15&gt;1,BA15&gt;5000),AT15*Bases!$E$18,IF(AND($AP$15&gt;6,BA15&lt;5000),AT15*Bases!$D$22,IF(AND($AP$15&gt;5,BA15&lt;5000),AT15*Bases!$D$21,IF(AND($AP$15&gt;4,BA15&lt;5000),AT15*Bases!$D$20,IF(AND($AP$15&gt;3,BA15&lt;5000),AT15*Bases!$D$19,IF(AND($AP$15&gt;1,BA15&lt;5000),AT15*Bases!$D$18,0)))))))))))))))</f>
        <v>0</v>
      </c>
      <c r="BI15" s="44">
        <f>IF(AND($AP$15&gt;6,BB15&gt;20000),AU15*Bases!$G$22,IF(AND($AP$15&gt;5,BB15&gt;20000),AU15*Bases!$G$21,IF(AND($AP$15&gt;4,BB15&gt;20000),AU15*Bases!$G$20,IF(AND($AP$15&gt;3,BB15&gt;20000),AU15*Bases!$G$19,IF(AND($AP$15&gt;1,BB15&gt;20000),AU15*Bases!$G$18,IF(AND($AP$15&gt;6,BB15&gt;5000),AU15*Bases!$E$22,IF(AND($AP$15&gt;5,BB15&gt;5000),AU15*Bases!$E$21,IF(AND($AP$15&gt;4,BB15&gt;5000),AU15*Bases!$E$20,IF(AND($AP$15&gt;3,BB15&gt;5000),AU15*Bases!$E$19,IF(AND($AP$15&gt;1,BB15&gt;5000),AU15*Bases!$E$18,IF(AND($AP$15&gt;6,BB15&lt;5000),AU15*Bases!$D$22,IF(AND($AP$15&gt;5,BB15&lt;5000),AU15*Bases!$D$21,IF(AND($AP$15&gt;4,BB15&lt;5000),AU15*Bases!$D$20,IF(AND($AP$15&gt;3,BB15&lt;5000),AU15*Bases!$D$19,IF(AND($AP$15&gt;1,BB15&lt;5000),AU15*Bases!$D$18,0)))))))))))))))</f>
        <v>0</v>
      </c>
      <c r="BJ15" s="44">
        <f>IF(AND($AP$15&gt;6,BC15&gt;20000),AV15*Bases!$G$22,IF(AND($AP$15&gt;5,BC15&gt;20000),AV15*Bases!$G$21,IF(AND($AP$15&gt;4,BC15&gt;20000),AV15*Bases!$G$20,IF(AND($AP$15&gt;3,BC15&gt;20000),AV15*Bases!$G$19,IF(AND($AP$15&gt;1,BC15&gt;20000),AV15*Bases!$G$18,IF(AND($AP$15&gt;6,BC15&gt;5000),AV15*Bases!$E$22,IF(AND($AP$15&gt;5,BC15&gt;5000),AV15*Bases!$E$21,IF(AND($AP$15&gt;4,BC15&gt;5000),AV15*Bases!$E$20,IF(AND($AP$15&gt;3,BC15&gt;5000),AV15*Bases!$E$19,IF(AND($AP$15&gt;1,BC15&gt;5000),AV15*Bases!$E$18,IF(AND($AP$15&gt;6,BC15&lt;5000),AV15*Bases!$D$22,IF(AND($AP$15&gt;5,BC15&lt;5000),AV15*Bases!$D$21,IF(AND($AP$15&gt;4,BC15&lt;5000),AV15*Bases!$D$20,IF(AND($AP$15&gt;3,BC15&lt;5000),AV15*Bases!$D$19,IF(AND($AP$15&gt;1,BC15&lt;5000),AV15*Bases!$D$18,0)))))))))))))))</f>
        <v>0</v>
      </c>
      <c r="BK15" s="44">
        <f>IF(AND($AP$15&gt;6,BD15&gt;20000),AW15*Bases!$G$22,IF(AND($AP$15&gt;5,BD15&gt;20000),AW15*Bases!$G$21,IF(AND($AP$15&gt;4,BD15&gt;20000),AW15*Bases!$G$20,IF(AND($AP$15&gt;3,BD15&gt;20000),AW15*Bases!$G$19,IF(AND($AP$15&gt;1,BD15&gt;20000),AW15*Bases!$G$18,IF(AND($AP$15&gt;6,BD15&gt;5000),AW15*Bases!$E$22,IF(AND($AP$15&gt;5,BD15&gt;5000),AW15*Bases!$E$21,IF(AND($AP$15&gt;4,BD15&gt;5000),AW15*Bases!$E$20,IF(AND($AP$15&gt;3,BD15&gt;5000),AW15*Bases!$E$19,IF(AND($AP$15&gt;1,BD15&gt;5000),AW15*Bases!$E$18,IF(AND($AP$15&gt;6,BD15&lt;5000),AW15*Bases!$D$22,IF(AND($AP$15&gt;5,BD15&lt;5000),AW15*Bases!$D$21,IF(AND($AP$15&gt;4,BD15&lt;5000),AW15*Bases!$D$20,IF(AND($AP$15&gt;3,BD15&lt;5000),AW15*Bases!$D$19,IF(AND($AP$15&gt;1,BD15&lt;5000),AW15*Bases!$D$18,0)))))))))))))))</f>
        <v>0</v>
      </c>
      <c r="BL15" s="44">
        <f t="shared" si="10"/>
        <v>0</v>
      </c>
      <c r="BM15" s="49"/>
      <c r="BN15" s="44">
        <f t="shared" ref="BN15:BN73" si="15">IF(H15=$I$7,J15+L15+M15+O15+Q15,0)</f>
        <v>0</v>
      </c>
      <c r="BO15" s="44">
        <f t="shared" ref="BO15:BO73" si="16">IF(H15=$J$7,J15+L15+M15+O15+Q15,0)</f>
        <v>0</v>
      </c>
      <c r="BP15" s="44">
        <f t="shared" ref="BP15:BP73" si="17">IF(H15=$K$7,J15+L15+M15+O15+Q15,0)</f>
        <v>0</v>
      </c>
      <c r="BQ15" s="44">
        <f t="shared" ref="BQ15:BQ73" si="18">IF(H15=$L$7,J15+L15+M15+O15+Q15,0)</f>
        <v>0</v>
      </c>
      <c r="BR15" s="44">
        <f t="shared" ref="BR15:BR73" si="19">IF(H15=$M$7,J15+L15+M15+O15+Q15,0)</f>
        <v>0</v>
      </c>
      <c r="BS15" s="44">
        <f t="shared" ref="BS15:BS73" si="20">BN15+BO15+BP15+BQ15+BR15</f>
        <v>0</v>
      </c>
      <c r="BT15" s="44"/>
      <c r="BU15" s="44">
        <f t="shared" si="11"/>
        <v>0</v>
      </c>
      <c r="BV15" s="44">
        <f t="shared" si="12"/>
        <v>0</v>
      </c>
      <c r="BW15" s="45">
        <f t="shared" ref="BW15:BW73" si="21">BU15-BV15</f>
        <v>0</v>
      </c>
      <c r="BX15" s="45"/>
      <c r="BY15" s="38">
        <f t="shared" ref="BY15:BY73" si="22">J15+L15+M15+O15+Q15+R15+T15+V15+W15+X15+Z15+AB15+AE15</f>
        <v>0</v>
      </c>
      <c r="BZ15" s="38">
        <f t="shared" ref="BZ15:BZ73" si="23">K15+N15+P15+S15+U15+Y15+AA15+AC15+AF15</f>
        <v>0</v>
      </c>
      <c r="CA15" s="44">
        <f t="shared" ref="CA15:CA73" si="24">BY15-BZ15</f>
        <v>0</v>
      </c>
    </row>
    <row r="16" spans="2:80" s="36" customFormat="1" ht="17.100000000000001" customHeight="1" x14ac:dyDescent="0.2">
      <c r="B16" s="150"/>
      <c r="C16" s="151"/>
      <c r="D16" s="152"/>
      <c r="E16" s="153"/>
      <c r="F16" s="154"/>
      <c r="G16" s="155"/>
      <c r="H16" s="137"/>
      <c r="I16" s="189">
        <f>IF(NdF!$C$10="Oui",BL16,0)</f>
        <v>0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7"/>
      <c r="AE16" s="156"/>
      <c r="AF16" s="156"/>
      <c r="AG16" s="34">
        <f>IF(NdF!$C$10="Oui",BU16,BY16)</f>
        <v>0</v>
      </c>
      <c r="AH16" s="35"/>
      <c r="AJ16" s="37" t="s">
        <v>35</v>
      </c>
      <c r="AK16" s="36">
        <f t="shared" si="0"/>
        <v>0</v>
      </c>
      <c r="AL16" s="36">
        <f t="shared" si="1"/>
        <v>0</v>
      </c>
      <c r="AM16" s="36">
        <f t="shared" si="2"/>
        <v>0</v>
      </c>
      <c r="AN16" s="36">
        <f t="shared" si="3"/>
        <v>0</v>
      </c>
      <c r="AO16" s="36">
        <f t="shared" si="4"/>
        <v>0</v>
      </c>
      <c r="AP16" s="36">
        <f t="shared" si="13"/>
        <v>0</v>
      </c>
      <c r="AR16" s="36" t="s">
        <v>44</v>
      </c>
      <c r="AS16" s="36">
        <f t="shared" si="5"/>
        <v>0</v>
      </c>
      <c r="AT16" s="36">
        <f t="shared" si="6"/>
        <v>0</v>
      </c>
      <c r="AU16" s="36">
        <f t="shared" si="7"/>
        <v>0</v>
      </c>
      <c r="AV16" s="36">
        <f t="shared" si="8"/>
        <v>0</v>
      </c>
      <c r="AW16" s="36">
        <f t="shared" si="9"/>
        <v>0</v>
      </c>
      <c r="AY16" s="37" t="s">
        <v>44</v>
      </c>
      <c r="AZ16" s="36">
        <f t="shared" si="14"/>
        <v>0</v>
      </c>
      <c r="BA16" s="36">
        <f t="shared" si="14"/>
        <v>0</v>
      </c>
      <c r="BB16" s="36">
        <f t="shared" si="14"/>
        <v>0</v>
      </c>
      <c r="BC16" s="36">
        <f t="shared" si="14"/>
        <v>0</v>
      </c>
      <c r="BD16" s="36">
        <f t="shared" si="14"/>
        <v>0</v>
      </c>
      <c r="BF16" s="46" t="s">
        <v>62</v>
      </c>
      <c r="BG16" s="38">
        <f>IF(AND($AP$16&gt;6,AZ16&gt;20000),AS16*Bases!$G$22,IF(AND($AP$16&gt;5,AZ16&gt;20000),AS16*Bases!$G$21,IF(AND($AP$16&gt;4,AZ16&gt;20000),AS16*Bases!$G$20,IF(AND($AP$16&gt;3,AZ16&gt;20000),AS16*Bases!$G$19,IF(AND($AP$16&gt;1,AZ16&gt;20000),AS16*Bases!$G$18,IF(AND($AP$16&gt;6,AZ16&gt;5000),AS16*Bases!$E$22,IF(AND($AP$16&gt;5,AZ16&gt;5000),AS16*Bases!$E$21,IF(AND($AP$16&gt;4,AZ16&gt;5000),AS16*Bases!$E$20,IF(AND($AP$16&gt;3,AZ16&gt;5000),AS16*Bases!$E$19,IF(AND($AP$16&gt;1,AZ16&gt;5000),AS16*Bases!$E$18,IF(AND($AP$16&gt;6,AZ16&lt;5000),AS16*Bases!$D$22,IF(AND($AP$16&gt;5,AZ16&lt;5000),AS16*Bases!$D$21,IF(AND($AP$16&gt;4,AZ16&lt;5000),AS16*Bases!$D$20,IF(AND($AP$16&gt;3,AZ16&lt;5000),AS16*Bases!$D$19,IF(AND($AP$16&gt;1,AZ16&lt;5000),AS16*Bases!$D$18,0)))))))))))))))</f>
        <v>0</v>
      </c>
      <c r="BH16" s="38">
        <f>IF(AND($AP$16&gt;6,BA16&gt;20000),AT16*Bases!$G$22,IF(AND($AP$16&gt;5,BA16&gt;20000),AT16*Bases!$G$21,IF(AND($AP$16&gt;4,BA16&gt;20000),AT16*Bases!$G$20,IF(AND($AP$16&gt;3,BA16&gt;20000),AT16*Bases!$G$19,IF(AND($AP$16&gt;1,BA16&gt;20000),AT16*Bases!$G$18,IF(AND($AP$16&gt;6,BA16&gt;5000),AT16*Bases!$E$22,IF(AND($AP$16&gt;5,BA16&gt;5000),AT16*Bases!$E$21,IF(AND($AP$16&gt;4,BA16&gt;5000),AT16*Bases!$E$20,IF(AND($AP$16&gt;3,BA16&gt;5000),AT16*Bases!$E$19,IF(AND($AP$16&gt;1,BA16&gt;5000),AT16*Bases!$E$18,IF(AND($AP$16&gt;6,BA16&lt;5000),AT16*Bases!$D$22,IF(AND($AP$16&gt;5,BA16&lt;5000),AT16*Bases!$D$21,IF(AND($AP$16&gt;4,BA16&lt;5000),AT16*Bases!$D$20,IF(AND($AP$16&gt;3,BA16&lt;5000),AT16*Bases!$D$19,IF(AND($AP$16&gt;1,BA16&lt;5000),AT16*Bases!$D$18,0)))))))))))))))</f>
        <v>0</v>
      </c>
      <c r="BI16" s="38">
        <f>IF(AND($AP$16&gt;6,BB16&gt;20000),AU16*Bases!$G$22,IF(AND($AP$16&gt;5,BB16&gt;20000),AU16*Bases!$G$21,IF(AND($AP$16&gt;4,BB16&gt;20000),AU16*Bases!$G$20,IF(AND($AP$16&gt;3,BB16&gt;20000),AU16*Bases!$G$19,IF(AND($AP$16&gt;1,BB16&gt;20000),AU16*Bases!$G$18,IF(AND($AP$16&gt;6,BB16&gt;5000),AU16*Bases!$E$22,IF(AND($AP$16&gt;5,BB16&gt;5000),AU16*Bases!$E$21,IF(AND($AP$16&gt;4,BB16&gt;5000),AU16*Bases!$E$20,IF(AND($AP$16&gt;3,BB16&gt;5000),AU16*Bases!$E$19,IF(AND($AP$16&gt;1,BB16&gt;5000),AU16*Bases!$E$18,IF(AND($AP$16&gt;6,BB16&lt;5000),AU16*Bases!$D$22,IF(AND($AP$16&gt;5,BB16&lt;5000),AU16*Bases!$D$21,IF(AND($AP$16&gt;4,BB16&lt;5000),AU16*Bases!$D$20,IF(AND($AP$16&gt;3,BB16&lt;5000),AU16*Bases!$D$19,IF(AND($AP$16&gt;1,BB16&lt;5000),AU16*Bases!$D$18,0)))))))))))))))</f>
        <v>0</v>
      </c>
      <c r="BJ16" s="38">
        <f>IF(AND($AP$16&gt;6,BC16&gt;20000),AV16*Bases!$G$22,IF(AND($AP$16&gt;5,BC16&gt;20000),AV16*Bases!$G$21,IF(AND($AP$16&gt;4,BC16&gt;20000),AV16*Bases!$G$20,IF(AND($AP$16&gt;3,BC16&gt;20000),AV16*Bases!$G$19,IF(AND($AP$16&gt;1,BC16&gt;20000),AV16*Bases!$G$18,IF(AND($AP$16&gt;6,BC16&gt;5000),AV16*Bases!$E$22,IF(AND($AP$16&gt;5,BC16&gt;5000),AV16*Bases!$E$21,IF(AND($AP$16&gt;4,BC16&gt;5000),AV16*Bases!$E$20,IF(AND($AP$16&gt;3,BC16&gt;5000),AV16*Bases!$E$19,IF(AND($AP$16&gt;1,BC16&gt;5000),AV16*Bases!$E$18,IF(AND($AP$16&gt;6,BC16&lt;5000),AV16*Bases!$D$22,IF(AND($AP$16&gt;5,BC16&lt;5000),AV16*Bases!$D$21,IF(AND($AP$16&gt;4,BC16&lt;5000),AV16*Bases!$D$20,IF(AND($AP$16&gt;3,BC16&lt;5000),AV16*Bases!$D$19,IF(AND($AP$16&gt;1,BC16&lt;5000),AV16*Bases!$D$18,0)))))))))))))))</f>
        <v>0</v>
      </c>
      <c r="BK16" s="38">
        <f>IF(AND($AP$16&gt;6,BD16&gt;20000),AW16*Bases!$G$22,IF(AND($AP$16&gt;5,BD16&gt;20000),AW16*Bases!$G$21,IF(AND($AP$16&gt;4,BD16&gt;20000),AW16*Bases!$G$20,IF(AND($AP$16&gt;3,BD16&gt;20000),AW16*Bases!$G$19,IF(AND($AP$16&gt;1,BD16&gt;20000),AW16*Bases!$G$18,IF(AND($AP$16&gt;6,BD16&gt;5000),AW16*Bases!$E$22,IF(AND($AP$16&gt;5,BD16&gt;5000),AW16*Bases!$E$21,IF(AND($AP$16&gt;4,BD16&gt;5000),AW16*Bases!$E$20,IF(AND($AP$16&gt;3,BD16&gt;5000),AW16*Bases!$E$19,IF(AND($AP$16&gt;1,BD16&gt;5000),AW16*Bases!$E$18,IF(AND($AP$16&gt;6,BD16&lt;5000),AW16*Bases!$D$22,IF(AND($AP$16&gt;5,BD16&lt;5000),AW16*Bases!$D$21,IF(AND($AP$16&gt;4,BD16&lt;5000),AW16*Bases!$D$20,IF(AND($AP$16&gt;3,BD16&lt;5000),AW16*Bases!$D$19,IF(AND($AP$16&gt;1,BD16&lt;5000),AW16*Bases!$D$18,0)))))))))))))))</f>
        <v>0</v>
      </c>
      <c r="BL16" s="38">
        <f t="shared" si="10"/>
        <v>0</v>
      </c>
      <c r="BM16" s="48"/>
      <c r="BN16" s="38">
        <f t="shared" si="15"/>
        <v>0</v>
      </c>
      <c r="BO16" s="38">
        <f t="shared" si="16"/>
        <v>0</v>
      </c>
      <c r="BP16" s="38">
        <f t="shared" si="17"/>
        <v>0</v>
      </c>
      <c r="BQ16" s="38">
        <f t="shared" si="18"/>
        <v>0</v>
      </c>
      <c r="BR16" s="38">
        <f t="shared" si="19"/>
        <v>0</v>
      </c>
      <c r="BS16" s="38">
        <f t="shared" si="20"/>
        <v>0</v>
      </c>
      <c r="BT16" s="38"/>
      <c r="BU16" s="38">
        <f t="shared" si="11"/>
        <v>0</v>
      </c>
      <c r="BV16" s="38">
        <f t="shared" si="12"/>
        <v>0</v>
      </c>
      <c r="BW16" s="39">
        <f t="shared" si="21"/>
        <v>0</v>
      </c>
      <c r="BX16" s="39"/>
      <c r="BY16" s="38">
        <f t="shared" si="22"/>
        <v>0</v>
      </c>
      <c r="BZ16" s="38">
        <f t="shared" si="23"/>
        <v>0</v>
      </c>
      <c r="CA16" s="38">
        <f t="shared" si="24"/>
        <v>0</v>
      </c>
    </row>
    <row r="17" spans="2:79" s="42" customFormat="1" ht="17.100000000000001" customHeight="1" x14ac:dyDescent="0.2">
      <c r="B17" s="141"/>
      <c r="C17" s="142"/>
      <c r="D17" s="143"/>
      <c r="E17" s="144"/>
      <c r="F17" s="145"/>
      <c r="G17" s="146"/>
      <c r="H17" s="147"/>
      <c r="I17" s="190">
        <f>IF(NdF!$C$10="Oui",BL17,0)</f>
        <v>0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  <c r="AE17" s="148"/>
      <c r="AF17" s="148"/>
      <c r="AG17" s="40">
        <f>IF(NdF!$C$10="Oui",BU17,BY17)</f>
        <v>0</v>
      </c>
      <c r="AH17" s="41"/>
      <c r="AJ17" s="43" t="s">
        <v>35</v>
      </c>
      <c r="AK17" s="42">
        <f t="shared" si="0"/>
        <v>0</v>
      </c>
      <c r="AL17" s="42">
        <f t="shared" si="1"/>
        <v>0</v>
      </c>
      <c r="AM17" s="42">
        <f t="shared" si="2"/>
        <v>0</v>
      </c>
      <c r="AN17" s="42">
        <f t="shared" si="3"/>
        <v>0</v>
      </c>
      <c r="AO17" s="42">
        <f t="shared" si="4"/>
        <v>0</v>
      </c>
      <c r="AP17" s="42">
        <f t="shared" si="13"/>
        <v>0</v>
      </c>
      <c r="AR17" s="42" t="s">
        <v>44</v>
      </c>
      <c r="AS17" s="42">
        <f t="shared" si="5"/>
        <v>0</v>
      </c>
      <c r="AT17" s="42">
        <f t="shared" si="6"/>
        <v>0</v>
      </c>
      <c r="AU17" s="42">
        <f t="shared" si="7"/>
        <v>0</v>
      </c>
      <c r="AV17" s="42">
        <f t="shared" si="8"/>
        <v>0</v>
      </c>
      <c r="AW17" s="42">
        <f t="shared" si="9"/>
        <v>0</v>
      </c>
      <c r="AY17" s="43" t="s">
        <v>44</v>
      </c>
      <c r="AZ17" s="42">
        <f t="shared" si="14"/>
        <v>0</v>
      </c>
      <c r="BA17" s="42">
        <f t="shared" si="14"/>
        <v>0</v>
      </c>
      <c r="BB17" s="42">
        <f t="shared" si="14"/>
        <v>0</v>
      </c>
      <c r="BC17" s="42">
        <f t="shared" si="14"/>
        <v>0</v>
      </c>
      <c r="BD17" s="42">
        <f t="shared" si="14"/>
        <v>0</v>
      </c>
      <c r="BF17" s="47" t="s">
        <v>62</v>
      </c>
      <c r="BG17" s="44">
        <f>IF(AND($AP$17&gt;6,AZ17&gt;20000),AS17*Bases!$G$22,IF(AND($AP$17&gt;5,AZ17&gt;20000),AS17*Bases!$G$21,IF(AND($AP$17&gt;4,AZ17&gt;20000),AS17*Bases!$G$20,IF(AND($AP$17&gt;3,AZ17&gt;20000),AS17*Bases!$G$19,IF(AND($AP$17&gt;1,AZ17&gt;20000),AS17*Bases!$G$18,IF(AND($AP$17&gt;6,AZ17&gt;5000),AS17*Bases!$E$22,IF(AND($AP$17&gt;5,AZ17&gt;5000),AS17*Bases!$E$21,IF(AND($AP$17&gt;4,AZ17&gt;5000),AS17*Bases!$E$20,IF(AND($AP$17&gt;3,AZ17&gt;5000),AS17*Bases!$E$19,IF(AND($AP$17&gt;1,AZ17&gt;5000),AS17*Bases!$E$18,IF(AND($AP$17&gt;6,AZ17&lt;5000),AS17*Bases!$D$22,IF(AND($AP$17&gt;5,AZ17&lt;5000),AS17*Bases!$D$21,IF(AND($AP$17&gt;4,AZ17&lt;5000),AS17*Bases!$D$20,IF(AND($AP$17&gt;3,AZ17&lt;5000),AS17*Bases!$D$19,IF(AND($AP$17&gt;1,AZ17&lt;5000),AS17*Bases!$D$18,0)))))))))))))))</f>
        <v>0</v>
      </c>
      <c r="BH17" s="44">
        <f>IF(AND($AP$17&gt;6,BA17&gt;20000),AT17*Bases!$G$22,IF(AND($AP$17&gt;5,BA17&gt;20000),AT17*Bases!$G$21,IF(AND($AP$17&gt;4,BA17&gt;20000),AT17*Bases!$G$20,IF(AND($AP$17&gt;3,BA17&gt;20000),AT17*Bases!$G$19,IF(AND($AP$17&gt;1,BA17&gt;20000),AT17*Bases!$G$18,IF(AND($AP$17&gt;6,BA17&gt;5000),AT17*Bases!$E$22,IF(AND($AP$17&gt;5,BA17&gt;5000),AT17*Bases!$E$21,IF(AND($AP$17&gt;4,BA17&gt;5000),AT17*Bases!$E$20,IF(AND($AP$17&gt;3,BA17&gt;5000),AT17*Bases!$E$19,IF(AND($AP$17&gt;1,BA17&gt;5000),AT17*Bases!$E$18,IF(AND($AP$17&gt;6,BA17&lt;5000),AT17*Bases!$D$22,IF(AND($AP$17&gt;5,BA17&lt;5000),AT17*Bases!$D$21,IF(AND($AP$17&gt;4,BA17&lt;5000),AT17*Bases!$D$20,IF(AND($AP$17&gt;3,BA17&lt;5000),AT17*Bases!$D$19,IF(AND($AP$17&gt;1,BA17&lt;5000),AT17*Bases!$D$18,0)))))))))))))))</f>
        <v>0</v>
      </c>
      <c r="BI17" s="44">
        <f>IF(AND($AP$17&gt;6,BB17&gt;20000),AU17*Bases!$G$22,IF(AND($AP$17&gt;5,BB17&gt;20000),AU17*Bases!$G$21,IF(AND($AP$17&gt;4,BB17&gt;20000),AU17*Bases!$G$20,IF(AND($AP$17&gt;3,BB17&gt;20000),AU17*Bases!$G$19,IF(AND($AP$17&gt;1,BB17&gt;20000),AU17*Bases!$G$18,IF(AND($AP$17&gt;6,BB17&gt;5000),AU17*Bases!$E$22,IF(AND($AP$17&gt;5,BB17&gt;5000),AU17*Bases!$E$21,IF(AND($AP$17&gt;4,BB17&gt;5000),AU17*Bases!$E$20,IF(AND($AP$17&gt;3,BB17&gt;5000),AU17*Bases!$E$19,IF(AND($AP$17&gt;1,BB17&gt;5000),AU17*Bases!$E$18,IF(AND($AP$17&gt;6,BB17&lt;5000),AU17*Bases!$D$22,IF(AND($AP$17&gt;5,BB17&lt;5000),AU17*Bases!$D$21,IF(AND($AP$17&gt;4,BB17&lt;5000),AU17*Bases!$D$20,IF(AND($AP$17&gt;3,BB17&lt;5000),AU17*Bases!$D$19,IF(AND($AP$17&gt;1,BB17&lt;5000),AU17*Bases!$D$18,0)))))))))))))))</f>
        <v>0</v>
      </c>
      <c r="BJ17" s="44">
        <f>IF(AND($AP$17&gt;6,BC17&gt;20000),AV17*Bases!$G$22,IF(AND($AP$17&gt;5,BC17&gt;20000),AV17*Bases!$G$21,IF(AND($AP$17&gt;4,BC17&gt;20000),AV17*Bases!$G$20,IF(AND($AP$17&gt;3,BC17&gt;20000),AV17*Bases!$G$19,IF(AND($AP$17&gt;1,BC17&gt;20000),AV17*Bases!$G$18,IF(AND($AP$17&gt;6,BC17&gt;5000),AV17*Bases!$E$22,IF(AND($AP$17&gt;5,BC17&gt;5000),AV17*Bases!$E$21,IF(AND($AP$17&gt;4,BC17&gt;5000),AV17*Bases!$E$20,IF(AND($AP$17&gt;3,BC17&gt;5000),AV17*Bases!$E$19,IF(AND($AP$17&gt;1,BC17&gt;5000),AV17*Bases!$E$18,IF(AND($AP$17&gt;6,BC17&lt;5000),AV17*Bases!$D$22,IF(AND($AP$17&gt;5,BC17&lt;5000),AV17*Bases!$D$21,IF(AND($AP$17&gt;4,BC17&lt;5000),AV17*Bases!$D$20,IF(AND($AP$17&gt;3,BC17&lt;5000),AV17*Bases!$D$19,IF(AND($AP$17&gt;1,BC17&lt;5000),AV17*Bases!$D$18,0)))))))))))))))</f>
        <v>0</v>
      </c>
      <c r="BK17" s="44">
        <f>IF(AND($AP$17&gt;6,BD17&gt;20000),AW17*Bases!$G$22,IF(AND($AP$17&gt;5,BD17&gt;20000),AW17*Bases!$G$21,IF(AND($AP$17&gt;4,BD17&gt;20000),AW17*Bases!$G$20,IF(AND($AP$17&gt;3,BD17&gt;20000),AW17*Bases!$G$19,IF(AND($AP$17&gt;1,BD17&gt;20000),AW17*Bases!$G$18,IF(AND($AP$17&gt;6,BD17&gt;5000),AW17*Bases!$E$22,IF(AND($AP$17&gt;5,BD17&gt;5000),AW17*Bases!$E$21,IF(AND($AP$17&gt;4,BD17&gt;5000),AW17*Bases!$E$20,IF(AND($AP$17&gt;3,BD17&gt;5000),AW17*Bases!$E$19,IF(AND($AP$17&gt;1,BD17&gt;5000),AW17*Bases!$E$18,IF(AND($AP$17&gt;6,BD17&lt;5000),AW17*Bases!$D$22,IF(AND($AP$17&gt;5,BD17&lt;5000),AW17*Bases!$D$21,IF(AND($AP$17&gt;4,BD17&lt;5000),AW17*Bases!$D$20,IF(AND($AP$17&gt;3,BD17&lt;5000),AW17*Bases!$D$19,IF(AND($AP$17&gt;1,BD17&lt;5000),AW17*Bases!$D$18,0)))))))))))))))</f>
        <v>0</v>
      </c>
      <c r="BL17" s="44">
        <f t="shared" si="10"/>
        <v>0</v>
      </c>
      <c r="BM17" s="49"/>
      <c r="BN17" s="44">
        <f t="shared" si="15"/>
        <v>0</v>
      </c>
      <c r="BO17" s="44">
        <f t="shared" si="16"/>
        <v>0</v>
      </c>
      <c r="BP17" s="44">
        <f t="shared" si="17"/>
        <v>0</v>
      </c>
      <c r="BQ17" s="44">
        <f t="shared" si="18"/>
        <v>0</v>
      </c>
      <c r="BR17" s="44">
        <f t="shared" si="19"/>
        <v>0</v>
      </c>
      <c r="BS17" s="44">
        <f t="shared" si="20"/>
        <v>0</v>
      </c>
      <c r="BT17" s="44"/>
      <c r="BU17" s="44">
        <f t="shared" si="11"/>
        <v>0</v>
      </c>
      <c r="BV17" s="44">
        <f t="shared" si="12"/>
        <v>0</v>
      </c>
      <c r="BW17" s="45">
        <f t="shared" si="21"/>
        <v>0</v>
      </c>
      <c r="BX17" s="45"/>
      <c r="BY17" s="38">
        <f t="shared" si="22"/>
        <v>0</v>
      </c>
      <c r="BZ17" s="38">
        <f t="shared" si="23"/>
        <v>0</v>
      </c>
      <c r="CA17" s="44">
        <f t="shared" si="24"/>
        <v>0</v>
      </c>
    </row>
    <row r="18" spans="2:79" s="36" customFormat="1" ht="17.100000000000001" customHeight="1" x14ac:dyDescent="0.2">
      <c r="B18" s="150"/>
      <c r="C18" s="151"/>
      <c r="D18" s="152"/>
      <c r="E18" s="153"/>
      <c r="F18" s="154"/>
      <c r="G18" s="155"/>
      <c r="H18" s="137"/>
      <c r="I18" s="189">
        <f>IF(NdF!$C$10="Oui",BL18,0)</f>
        <v>0</v>
      </c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  <c r="AE18" s="156"/>
      <c r="AF18" s="156"/>
      <c r="AG18" s="34">
        <f>IF(NdF!$C$10="Oui",BU18,BY18)</f>
        <v>0</v>
      </c>
      <c r="AH18" s="35"/>
      <c r="AJ18" s="37" t="s">
        <v>35</v>
      </c>
      <c r="AK18" s="36">
        <f t="shared" si="0"/>
        <v>0</v>
      </c>
      <c r="AL18" s="36">
        <f t="shared" si="1"/>
        <v>0</v>
      </c>
      <c r="AM18" s="36">
        <f t="shared" si="2"/>
        <v>0</v>
      </c>
      <c r="AN18" s="36">
        <f t="shared" si="3"/>
        <v>0</v>
      </c>
      <c r="AO18" s="36">
        <f t="shared" si="4"/>
        <v>0</v>
      </c>
      <c r="AP18" s="36">
        <f t="shared" si="13"/>
        <v>0</v>
      </c>
      <c r="AR18" s="36" t="s">
        <v>44</v>
      </c>
      <c r="AS18" s="36">
        <f t="shared" si="5"/>
        <v>0</v>
      </c>
      <c r="AT18" s="36">
        <f t="shared" si="6"/>
        <v>0</v>
      </c>
      <c r="AU18" s="36">
        <f t="shared" si="7"/>
        <v>0</v>
      </c>
      <c r="AV18" s="36">
        <f t="shared" si="8"/>
        <v>0</v>
      </c>
      <c r="AW18" s="36">
        <f t="shared" si="9"/>
        <v>0</v>
      </c>
      <c r="AY18" s="37" t="s">
        <v>44</v>
      </c>
      <c r="AZ18" s="36">
        <f t="shared" si="14"/>
        <v>0</v>
      </c>
      <c r="BA18" s="36">
        <f t="shared" si="14"/>
        <v>0</v>
      </c>
      <c r="BB18" s="36">
        <f t="shared" si="14"/>
        <v>0</v>
      </c>
      <c r="BC18" s="36">
        <f t="shared" si="14"/>
        <v>0</v>
      </c>
      <c r="BD18" s="36">
        <f t="shared" si="14"/>
        <v>0</v>
      </c>
      <c r="BF18" s="46" t="s">
        <v>62</v>
      </c>
      <c r="BG18" s="38">
        <f>IF(AND($AP$18&gt;6,AZ18&gt;20000),AS18*Bases!$G$22,IF(AND($AP$18&gt;5,AZ18&gt;20000),AS18*Bases!$G$21,IF(AND($AP$18&gt;4,AZ18&gt;20000),AS18*Bases!$G$20,IF(AND($AP$18&gt;3,AZ18&gt;20000),AS18*Bases!$G$19,IF(AND($AP$18&gt;1,AZ18&gt;20000),AS18*Bases!$G$18,IF(AND($AP$18&gt;6,AZ18&gt;5000),AS18*Bases!$E$22,IF(AND($AP$18&gt;5,AZ18&gt;5000),AS18*Bases!$E$21,IF(AND($AP$18&gt;4,AZ18&gt;5000),AS18*Bases!$E$20,IF(AND($AP$18&gt;3,AZ18&gt;5000),AS18*Bases!$E$19,IF(AND($AP$18&gt;1,AZ18&gt;5000),AS18*Bases!$E$18,IF(AND($AP$18&gt;6,AZ18&lt;5000),AS18*Bases!$D$22,IF(AND($AP$18&gt;5,AZ18&lt;5000),AS18*Bases!$D$21,IF(AND($AP$18&gt;4,AZ18&lt;5000),AS18*Bases!$D$20,IF(AND($AP$18&gt;3,AZ18&lt;5000),AS18*Bases!$D$19,IF(AND($AP$18&gt;1,AZ18&lt;5000),AS18*Bases!$D$18,0)))))))))))))))</f>
        <v>0</v>
      </c>
      <c r="BH18" s="38">
        <f>IF(AND($AP$18&gt;6,BA18&gt;20000),AT18*Bases!$G$22,IF(AND($AP$18&gt;5,BA18&gt;20000),AT18*Bases!$G$21,IF(AND($AP$18&gt;4,BA18&gt;20000),AT18*Bases!$G$20,IF(AND($AP$18&gt;3,BA18&gt;20000),AT18*Bases!$G$19,IF(AND($AP$18&gt;1,BA18&gt;20000),AT18*Bases!$G$18,IF(AND($AP$18&gt;6,BA18&gt;5000),AT18*Bases!$E$22,IF(AND($AP$18&gt;5,BA18&gt;5000),AT18*Bases!$E$21,IF(AND($AP$18&gt;4,BA18&gt;5000),AT18*Bases!$E$20,IF(AND($AP$18&gt;3,BA18&gt;5000),AT18*Bases!$E$19,IF(AND($AP$18&gt;1,BA18&gt;5000),AT18*Bases!$E$18,IF(AND($AP$18&gt;6,BA18&lt;5000),AT18*Bases!$D$22,IF(AND($AP$18&gt;5,BA18&lt;5000),AT18*Bases!$D$21,IF(AND($AP$18&gt;4,BA18&lt;5000),AT18*Bases!$D$20,IF(AND($AP$18&gt;3,BA18&lt;5000),AT18*Bases!$D$19,IF(AND($AP$18&gt;1,BA18&lt;5000),AT18*Bases!$D$18,0)))))))))))))))</f>
        <v>0</v>
      </c>
      <c r="BI18" s="38">
        <f>IF(AND($AP$18&gt;6,BB18&gt;20000),AU18*Bases!$G$22,IF(AND($AP$18&gt;5,BB18&gt;20000),AU18*Bases!$G$21,IF(AND($AP$18&gt;4,BB18&gt;20000),AU18*Bases!$G$20,IF(AND($AP$18&gt;3,BB18&gt;20000),AU18*Bases!$G$19,IF(AND($AP$18&gt;1,BB18&gt;20000),AU18*Bases!$G$18,IF(AND($AP$18&gt;6,BB18&gt;5000),AU18*Bases!$E$22,IF(AND($AP$18&gt;5,BB18&gt;5000),AU18*Bases!$E$21,IF(AND($AP$18&gt;4,BB18&gt;5000),AU18*Bases!$E$20,IF(AND($AP$18&gt;3,BB18&gt;5000),AU18*Bases!$E$19,IF(AND($AP$18&gt;1,BB18&gt;5000),AU18*Bases!$E$18,IF(AND($AP$18&gt;6,BB18&lt;5000),AU18*Bases!$D$22,IF(AND($AP$18&gt;5,BB18&lt;5000),AU18*Bases!$D$21,IF(AND($AP$18&gt;4,BB18&lt;5000),AU18*Bases!$D$20,IF(AND($AP$18&gt;3,BB18&lt;5000),AU18*Bases!$D$19,IF(AND($AP$18&gt;1,BB18&lt;5000),AU18*Bases!$D$18,0)))))))))))))))</f>
        <v>0</v>
      </c>
      <c r="BJ18" s="38">
        <f>IF(AND($AP$18&gt;6,BC18&gt;20000),AV18*Bases!$G$22,IF(AND($AP$18&gt;5,BC18&gt;20000),AV18*Bases!$G$21,IF(AND($AP$18&gt;4,BC18&gt;20000),AV18*Bases!$G$20,IF(AND($AP$18&gt;3,BC18&gt;20000),AV18*Bases!$G$19,IF(AND($AP$18&gt;1,BC18&gt;20000),AV18*Bases!$G$18,IF(AND($AP$18&gt;6,BC18&gt;5000),AV18*Bases!$E$22,IF(AND($AP$18&gt;5,BC18&gt;5000),AV18*Bases!$E$21,IF(AND($AP$18&gt;4,BC18&gt;5000),AV18*Bases!$E$20,IF(AND($AP$18&gt;3,BC18&gt;5000),AV18*Bases!$E$19,IF(AND($AP$18&gt;1,BC18&gt;5000),AV18*Bases!$E$18,IF(AND($AP$18&gt;6,BC18&lt;5000),AV18*Bases!$D$22,IF(AND($AP$18&gt;5,BC18&lt;5000),AV18*Bases!$D$21,IF(AND($AP$18&gt;4,BC18&lt;5000),AV18*Bases!$D$20,IF(AND($AP$18&gt;3,BC18&lt;5000),AV18*Bases!$D$19,IF(AND($AP$18&gt;1,BC18&lt;5000),AV18*Bases!$D$18,0)))))))))))))))</f>
        <v>0</v>
      </c>
      <c r="BK18" s="38">
        <f>IF(AND($AP$18&gt;6,BD18&gt;20000),AW18*Bases!$G$22,IF(AND($AP$18&gt;5,BD18&gt;20000),AW18*Bases!$G$21,IF(AND($AP$18&gt;4,BD18&gt;20000),AW18*Bases!$G$20,IF(AND($AP$18&gt;3,BD18&gt;20000),AW18*Bases!$G$19,IF(AND($AP$18&gt;1,BD18&gt;20000),AW18*Bases!$G$18,IF(AND($AP$18&gt;6,BD18&gt;5000),AW18*Bases!$E$22,IF(AND($AP$18&gt;5,BD18&gt;5000),AW18*Bases!$E$21,IF(AND($AP$18&gt;4,BD18&gt;5000),AW18*Bases!$E$20,IF(AND($AP$18&gt;3,BD18&gt;5000),AW18*Bases!$E$19,IF(AND($AP$18&gt;1,BD18&gt;5000),AW18*Bases!$E$18,IF(AND($AP$18&gt;6,BD18&lt;5000),AW18*Bases!$D$22,IF(AND($AP$18&gt;5,BD18&lt;5000),AW18*Bases!$D$21,IF(AND($AP$18&gt;4,BD18&lt;5000),AW18*Bases!$D$20,IF(AND($AP$18&gt;3,BD18&lt;5000),AW18*Bases!$D$19,IF(AND($AP$18&gt;1,BD18&lt;5000),AW18*Bases!$D$18,0)))))))))))))))</f>
        <v>0</v>
      </c>
      <c r="BL18" s="38">
        <f t="shared" si="10"/>
        <v>0</v>
      </c>
      <c r="BM18" s="48"/>
      <c r="BN18" s="38">
        <f t="shared" si="15"/>
        <v>0</v>
      </c>
      <c r="BO18" s="38">
        <f t="shared" si="16"/>
        <v>0</v>
      </c>
      <c r="BP18" s="38">
        <f t="shared" si="17"/>
        <v>0</v>
      </c>
      <c r="BQ18" s="38">
        <f t="shared" si="18"/>
        <v>0</v>
      </c>
      <c r="BR18" s="38">
        <f t="shared" si="19"/>
        <v>0</v>
      </c>
      <c r="BS18" s="38">
        <f t="shared" si="20"/>
        <v>0</v>
      </c>
      <c r="BT18" s="38"/>
      <c r="BU18" s="38">
        <f t="shared" si="11"/>
        <v>0</v>
      </c>
      <c r="BV18" s="38">
        <f t="shared" si="12"/>
        <v>0</v>
      </c>
      <c r="BW18" s="39">
        <f t="shared" si="21"/>
        <v>0</v>
      </c>
      <c r="BX18" s="39"/>
      <c r="BY18" s="38">
        <f t="shared" si="22"/>
        <v>0</v>
      </c>
      <c r="BZ18" s="38">
        <f t="shared" si="23"/>
        <v>0</v>
      </c>
      <c r="CA18" s="38">
        <f t="shared" si="24"/>
        <v>0</v>
      </c>
    </row>
    <row r="19" spans="2:79" s="42" customFormat="1" ht="17.100000000000001" customHeight="1" x14ac:dyDescent="0.2">
      <c r="B19" s="141"/>
      <c r="C19" s="142"/>
      <c r="D19" s="143"/>
      <c r="E19" s="144"/>
      <c r="F19" s="145"/>
      <c r="G19" s="146"/>
      <c r="H19" s="147"/>
      <c r="I19" s="190">
        <f>IF(NdF!$C$10="Oui",BL19,0)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148"/>
      <c r="AF19" s="148"/>
      <c r="AG19" s="40">
        <f>IF(NdF!$C$10="Oui",BU19,BY19)</f>
        <v>0</v>
      </c>
      <c r="AH19" s="41"/>
      <c r="AJ19" s="43" t="s">
        <v>35</v>
      </c>
      <c r="AK19" s="42">
        <f t="shared" si="0"/>
        <v>0</v>
      </c>
      <c r="AL19" s="42">
        <f t="shared" si="1"/>
        <v>0</v>
      </c>
      <c r="AM19" s="42">
        <f t="shared" si="2"/>
        <v>0</v>
      </c>
      <c r="AN19" s="42">
        <f t="shared" si="3"/>
        <v>0</v>
      </c>
      <c r="AO19" s="42">
        <f t="shared" si="4"/>
        <v>0</v>
      </c>
      <c r="AP19" s="42">
        <f t="shared" si="13"/>
        <v>0</v>
      </c>
      <c r="AR19" s="42" t="s">
        <v>44</v>
      </c>
      <c r="AS19" s="42">
        <f t="shared" si="5"/>
        <v>0</v>
      </c>
      <c r="AT19" s="42">
        <f t="shared" si="6"/>
        <v>0</v>
      </c>
      <c r="AU19" s="42">
        <f t="shared" si="7"/>
        <v>0</v>
      </c>
      <c r="AV19" s="42">
        <f t="shared" si="8"/>
        <v>0</v>
      </c>
      <c r="AW19" s="42">
        <f t="shared" si="9"/>
        <v>0</v>
      </c>
      <c r="AY19" s="43" t="s">
        <v>44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F19" s="47" t="s">
        <v>62</v>
      </c>
      <c r="BG19" s="44">
        <f>IF(AND($AP$19&gt;6,AZ19&gt;20000),AS19*Bases!$G$22,IF(AND($AP$19&gt;5,AZ19&gt;20000),AS19*Bases!$G$21,IF(AND($AP$19&gt;4,AZ19&gt;20000),AS19*Bases!$G$20,IF(AND($AP$19&gt;3,AZ19&gt;20000),AS19*Bases!$G$19,IF(AND($AP$19&gt;1,AZ19&gt;20000),AS19*Bases!$G$18,IF(AND($AP$19&gt;6,AZ19&gt;5000),AS19*Bases!$E$22,IF(AND($AP$19&gt;5,AZ19&gt;5000),AS19*Bases!$E$21,IF(AND($AP$19&gt;4,AZ19&gt;5000),AS19*Bases!$E$20,IF(AND($AP$19&gt;3,AZ19&gt;5000),AS19*Bases!$E$19,IF(AND($AP$19&gt;1,AZ19&gt;5000),AS19*Bases!$E$18,IF(AND($AP$19&gt;6,AZ19&lt;5000),AS19*Bases!$D$22,IF(AND($AP$19&gt;5,AZ19&lt;5000),AS19*Bases!$D$21,IF(AND($AP$19&gt;4,AZ19&lt;5000),AS19*Bases!$D$20,IF(AND($AP$19&gt;3,AZ19&lt;5000),AS19*Bases!$D$19,IF(AND($AP$19&gt;1,AZ19&lt;5000),AS19*Bases!$D$18,0)))))))))))))))</f>
        <v>0</v>
      </c>
      <c r="BH19" s="44">
        <f>IF(AND($AP$19&gt;6,BA19&gt;20000),AT19*Bases!$G$22,IF(AND($AP$19&gt;5,BA19&gt;20000),AT19*Bases!$G$21,IF(AND($AP$19&gt;4,BA19&gt;20000),AT19*Bases!$G$20,IF(AND($AP$19&gt;3,BA19&gt;20000),AT19*Bases!$G$19,IF(AND($AP$19&gt;1,BA19&gt;20000),AT19*Bases!$G$18,IF(AND($AP$19&gt;6,BA19&gt;5000),AT19*Bases!$E$22,IF(AND($AP$19&gt;5,BA19&gt;5000),AT19*Bases!$E$21,IF(AND($AP$19&gt;4,BA19&gt;5000),AT19*Bases!$E$20,IF(AND($AP$19&gt;3,BA19&gt;5000),AT19*Bases!$E$19,IF(AND($AP$19&gt;1,BA19&gt;5000),AT19*Bases!$E$18,IF(AND($AP$19&gt;6,BA19&lt;5000),AT19*Bases!$D$22,IF(AND($AP$19&gt;5,BA19&lt;5000),AT19*Bases!$D$21,IF(AND($AP$19&gt;4,BA19&lt;5000),AT19*Bases!$D$20,IF(AND($AP$19&gt;3,BA19&lt;5000),AT19*Bases!$D$19,IF(AND($AP$19&gt;1,BA19&lt;5000),AT19*Bases!$D$18,0)))))))))))))))</f>
        <v>0</v>
      </c>
      <c r="BI19" s="44">
        <f>IF(AND($AP$19&gt;6,BB19&gt;20000),AU19*Bases!$G$22,IF(AND($AP$19&gt;5,BB19&gt;20000),AU19*Bases!$G$21,IF(AND($AP$19&gt;4,BB19&gt;20000),AU19*Bases!$G$20,IF(AND($AP$19&gt;3,BB19&gt;20000),AU19*Bases!$G$19,IF(AND($AP$19&gt;1,BB19&gt;20000),AU19*Bases!$G$18,IF(AND($AP$19&gt;6,BB19&gt;5000),AU19*Bases!$E$22,IF(AND($AP$19&gt;5,BB19&gt;5000),AU19*Bases!$E$21,IF(AND($AP$19&gt;4,BB19&gt;5000),AU19*Bases!$E$20,IF(AND($AP$19&gt;3,BB19&gt;5000),AU19*Bases!$E$19,IF(AND($AP$19&gt;1,BB19&gt;5000),AU19*Bases!$E$18,IF(AND($AP$19&gt;6,BB19&lt;5000),AU19*Bases!$D$22,IF(AND($AP$19&gt;5,BB19&lt;5000),AU19*Bases!$D$21,IF(AND($AP$19&gt;4,BB19&lt;5000),AU19*Bases!$D$20,IF(AND($AP$19&gt;3,BB19&lt;5000),AU19*Bases!$D$19,IF(AND($AP$19&gt;1,BB19&lt;5000),AU19*Bases!$D$18,0)))))))))))))))</f>
        <v>0</v>
      </c>
      <c r="BJ19" s="44">
        <f>IF(AND($AP$19&gt;6,BC19&gt;20000),AV19*Bases!$G$22,IF(AND($AP$19&gt;5,BC19&gt;20000),AV19*Bases!$G$21,IF(AND($AP$19&gt;4,BC19&gt;20000),AV19*Bases!$G$20,IF(AND($AP$19&gt;3,BC19&gt;20000),AV19*Bases!$G$19,IF(AND($AP$19&gt;1,BC19&gt;20000),AV19*Bases!$G$18,IF(AND($AP$19&gt;6,BC19&gt;5000),AV19*Bases!$E$22,IF(AND($AP$19&gt;5,BC19&gt;5000),AV19*Bases!$E$21,IF(AND($AP$19&gt;4,BC19&gt;5000),AV19*Bases!$E$20,IF(AND($AP$19&gt;3,BC19&gt;5000),AV19*Bases!$E$19,IF(AND($AP$19&gt;1,BC19&gt;5000),AV19*Bases!$E$18,IF(AND($AP$19&gt;6,BC19&lt;5000),AV19*Bases!$D$22,IF(AND($AP$19&gt;5,BC19&lt;5000),AV19*Bases!$D$21,IF(AND($AP$19&gt;4,BC19&lt;5000),AV19*Bases!$D$20,IF(AND($AP$19&gt;3,BC19&lt;5000),AV19*Bases!$D$19,IF(AND($AP$19&gt;1,BC19&lt;5000),AV19*Bases!$D$18,0)))))))))))))))</f>
        <v>0</v>
      </c>
      <c r="BK19" s="44">
        <f>IF(AND($AP$19&gt;6,BD19&gt;20000),AW19*Bases!$G$22,IF(AND($AP$19&gt;5,BD19&gt;20000),AW19*Bases!$G$21,IF(AND($AP$19&gt;4,BD19&gt;20000),AW19*Bases!$G$20,IF(AND($AP$19&gt;3,BD19&gt;20000),AW19*Bases!$G$19,IF(AND($AP$19&gt;1,BD19&gt;20000),AW19*Bases!$G$18,IF(AND($AP$19&gt;6,BD19&gt;5000),AW19*Bases!$E$22,IF(AND($AP$19&gt;5,BD19&gt;5000),AW19*Bases!$E$21,IF(AND($AP$19&gt;4,BD19&gt;5000),AW19*Bases!$E$20,IF(AND($AP$19&gt;3,BD19&gt;5000),AW19*Bases!$E$19,IF(AND($AP$19&gt;1,BD19&gt;5000),AW19*Bases!$E$18,IF(AND($AP$19&gt;6,BD19&lt;5000),AW19*Bases!$D$22,IF(AND($AP$19&gt;5,BD19&lt;5000),AW19*Bases!$D$21,IF(AND($AP$19&gt;4,BD19&lt;5000),AW19*Bases!$D$20,IF(AND($AP$19&gt;3,BD19&lt;5000),AW19*Bases!$D$19,IF(AND($AP$19&gt;1,BD19&lt;5000),AW19*Bases!$D$18,0)))))))))))))))</f>
        <v>0</v>
      </c>
      <c r="BL19" s="44">
        <f t="shared" si="10"/>
        <v>0</v>
      </c>
      <c r="BM19" s="49"/>
      <c r="BN19" s="44">
        <f t="shared" si="15"/>
        <v>0</v>
      </c>
      <c r="BO19" s="44">
        <f t="shared" si="16"/>
        <v>0</v>
      </c>
      <c r="BP19" s="44">
        <f t="shared" si="17"/>
        <v>0</v>
      </c>
      <c r="BQ19" s="44">
        <f t="shared" si="18"/>
        <v>0</v>
      </c>
      <c r="BR19" s="44">
        <f t="shared" si="19"/>
        <v>0</v>
      </c>
      <c r="BS19" s="44">
        <f t="shared" si="20"/>
        <v>0</v>
      </c>
      <c r="BT19" s="44"/>
      <c r="BU19" s="44">
        <f t="shared" si="11"/>
        <v>0</v>
      </c>
      <c r="BV19" s="44">
        <f t="shared" si="12"/>
        <v>0</v>
      </c>
      <c r="BW19" s="45">
        <f t="shared" si="21"/>
        <v>0</v>
      </c>
      <c r="BX19" s="45"/>
      <c r="BY19" s="38">
        <f t="shared" si="22"/>
        <v>0</v>
      </c>
      <c r="BZ19" s="38">
        <f t="shared" si="23"/>
        <v>0</v>
      </c>
      <c r="CA19" s="44">
        <f t="shared" si="24"/>
        <v>0</v>
      </c>
    </row>
    <row r="20" spans="2:79" s="36" customFormat="1" ht="17.100000000000001" customHeight="1" x14ac:dyDescent="0.2">
      <c r="B20" s="150"/>
      <c r="C20" s="151"/>
      <c r="D20" s="152"/>
      <c r="E20" s="153"/>
      <c r="F20" s="154"/>
      <c r="G20" s="155"/>
      <c r="H20" s="137"/>
      <c r="I20" s="189">
        <f>IF(NdF!$C$10="Oui",BL20,0)</f>
        <v>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  <c r="AE20" s="156"/>
      <c r="AF20" s="156"/>
      <c r="AG20" s="34">
        <f>IF(NdF!$C$10="Oui",BU20,BY20)</f>
        <v>0</v>
      </c>
      <c r="AH20" s="35"/>
      <c r="AJ20" s="37" t="s">
        <v>35</v>
      </c>
      <c r="AK20" s="36">
        <f t="shared" si="0"/>
        <v>0</v>
      </c>
      <c r="AL20" s="36">
        <f t="shared" si="1"/>
        <v>0</v>
      </c>
      <c r="AM20" s="36">
        <f t="shared" si="2"/>
        <v>0</v>
      </c>
      <c r="AN20" s="36">
        <f t="shared" si="3"/>
        <v>0</v>
      </c>
      <c r="AO20" s="36">
        <f t="shared" si="4"/>
        <v>0</v>
      </c>
      <c r="AP20" s="36">
        <f t="shared" si="13"/>
        <v>0</v>
      </c>
      <c r="AR20" s="36" t="s">
        <v>44</v>
      </c>
      <c r="AS20" s="36">
        <f t="shared" si="5"/>
        <v>0</v>
      </c>
      <c r="AT20" s="36">
        <f t="shared" si="6"/>
        <v>0</v>
      </c>
      <c r="AU20" s="36">
        <f t="shared" si="7"/>
        <v>0</v>
      </c>
      <c r="AV20" s="36">
        <f t="shared" si="8"/>
        <v>0</v>
      </c>
      <c r="AW20" s="36">
        <f t="shared" si="9"/>
        <v>0</v>
      </c>
      <c r="AY20" s="37" t="s">
        <v>44</v>
      </c>
      <c r="AZ20" s="36">
        <f t="shared" si="14"/>
        <v>0</v>
      </c>
      <c r="BA20" s="36">
        <f t="shared" si="14"/>
        <v>0</v>
      </c>
      <c r="BB20" s="36">
        <f t="shared" si="14"/>
        <v>0</v>
      </c>
      <c r="BC20" s="36">
        <f t="shared" si="14"/>
        <v>0</v>
      </c>
      <c r="BD20" s="36">
        <f t="shared" si="14"/>
        <v>0</v>
      </c>
      <c r="BF20" s="46" t="s">
        <v>62</v>
      </c>
      <c r="BG20" s="38">
        <f>IF(AND($AP$20&gt;6,AZ20&gt;20000),AS20*Bases!$G$22,IF(AND($AP$20&gt;5,AZ20&gt;20000),AS20*Bases!$G$21,IF(AND($AP$20&gt;4,AZ20&gt;20000),AS20*Bases!$G$20,IF(AND($AP$20&gt;3,AZ20&gt;20000),AS20*Bases!$G$19,IF(AND($AP$20&gt;1,AZ20&gt;20000),AS20*Bases!$G$18,IF(AND($AP$20&gt;6,AZ20&gt;5000),AS20*Bases!$E$22,IF(AND($AP$20&gt;5,AZ20&gt;5000),AS20*Bases!$E$21,IF(AND($AP$20&gt;4,AZ20&gt;5000),AS20*Bases!$E$20,IF(AND($AP$20&gt;3,AZ20&gt;5000),AS20*Bases!$E$19,IF(AND($AP$20&gt;1,AZ20&gt;5000),AS20*Bases!$E$18,IF(AND($AP$20&gt;6,AZ20&lt;5000),AS20*Bases!$D$22,IF(AND($AP$20&gt;5,AZ20&lt;5000),AS20*Bases!$D$21,IF(AND($AP$20&gt;4,AZ20&lt;5000),AS20*Bases!$D$20,IF(AND($AP$20&gt;3,AZ20&lt;5000),AS20*Bases!$D$19,IF(AND($AP$20&gt;1,AZ20&lt;5000),AS20*Bases!$D$18,0)))))))))))))))</f>
        <v>0</v>
      </c>
      <c r="BH20" s="38">
        <f>IF(AND($AP$20&gt;6,BA20&gt;20000),AT20*Bases!$G$22,IF(AND($AP$20&gt;5,BA20&gt;20000),AT20*Bases!$G$21,IF(AND($AP$20&gt;4,BA20&gt;20000),AT20*Bases!$G$20,IF(AND($AP$20&gt;3,BA20&gt;20000),AT20*Bases!$G$19,IF(AND($AP$20&gt;1,BA20&gt;20000),AT20*Bases!$G$18,IF(AND($AP$20&gt;6,BA20&gt;5000),AT20*Bases!$E$22,IF(AND($AP$20&gt;5,BA20&gt;5000),AT20*Bases!$E$21,IF(AND($AP$20&gt;4,BA20&gt;5000),AT20*Bases!$E$20,IF(AND($AP$20&gt;3,BA20&gt;5000),AT20*Bases!$E$19,IF(AND($AP$20&gt;1,BA20&gt;5000),AT20*Bases!$E$18,IF(AND($AP$20&gt;6,BA20&lt;5000),AT20*Bases!$D$22,IF(AND($AP$20&gt;5,BA20&lt;5000),AT20*Bases!$D$21,IF(AND($AP$20&gt;4,BA20&lt;5000),AT20*Bases!$D$20,IF(AND($AP$20&gt;3,BA20&lt;5000),AT20*Bases!$D$19,IF(AND($AP$20&gt;1,BA20&lt;5000),AT20*Bases!$D$18,0)))))))))))))))</f>
        <v>0</v>
      </c>
      <c r="BI20" s="38">
        <f>IF(AND($AP$20&gt;6,BB20&gt;20000),AU20*Bases!$G$22,IF(AND($AP$20&gt;5,BB20&gt;20000),AU20*Bases!$G$21,IF(AND($AP$20&gt;4,BB20&gt;20000),AU20*Bases!$G$20,IF(AND($AP$20&gt;3,BB20&gt;20000),AU20*Bases!$G$19,IF(AND($AP$20&gt;1,BB20&gt;20000),AU20*Bases!$G$18,IF(AND($AP$20&gt;6,BB20&gt;5000),AU20*Bases!$E$22,IF(AND($AP$20&gt;5,BB20&gt;5000),AU20*Bases!$E$21,IF(AND($AP$20&gt;4,BB20&gt;5000),AU20*Bases!$E$20,IF(AND($AP$20&gt;3,BB20&gt;5000),AU20*Bases!$E$19,IF(AND($AP$20&gt;1,BB20&gt;5000),AU20*Bases!$E$18,IF(AND($AP$20&gt;6,BB20&lt;5000),AU20*Bases!$D$22,IF(AND($AP$20&gt;5,BB20&lt;5000),AU20*Bases!$D$21,IF(AND($AP$20&gt;4,BB20&lt;5000),AU20*Bases!$D$20,IF(AND($AP$20&gt;3,BB20&lt;5000),AU20*Bases!$D$19,IF(AND($AP$20&gt;1,BB20&lt;5000),AU20*Bases!$D$18,0)))))))))))))))</f>
        <v>0</v>
      </c>
      <c r="BJ20" s="38">
        <f>IF(AND($AP$20&gt;6,BC20&gt;20000),AV20*Bases!$G$22,IF(AND($AP$20&gt;5,BC20&gt;20000),AV20*Bases!$G$21,IF(AND($AP$20&gt;4,BC20&gt;20000),AV20*Bases!$G$20,IF(AND($AP$20&gt;3,BC20&gt;20000),AV20*Bases!$G$19,IF(AND($AP$20&gt;1,BC20&gt;20000),AV20*Bases!$G$18,IF(AND($AP$20&gt;6,BC20&gt;5000),AV20*Bases!$E$22,IF(AND($AP$20&gt;5,BC20&gt;5000),AV20*Bases!$E$21,IF(AND($AP$20&gt;4,BC20&gt;5000),AV20*Bases!$E$20,IF(AND($AP$20&gt;3,BC20&gt;5000),AV20*Bases!$E$19,IF(AND($AP$20&gt;1,BC20&gt;5000),AV20*Bases!$E$18,IF(AND($AP$20&gt;6,BC20&lt;5000),AV20*Bases!$D$22,IF(AND($AP$20&gt;5,BC20&lt;5000),AV20*Bases!$D$21,IF(AND($AP$20&gt;4,BC20&lt;5000),AV20*Bases!$D$20,IF(AND($AP$20&gt;3,BC20&lt;5000),AV20*Bases!$D$19,IF(AND($AP$20&gt;1,BC20&lt;5000),AV20*Bases!$D$18,0)))))))))))))))</f>
        <v>0</v>
      </c>
      <c r="BK20" s="38">
        <f>IF(AND($AP$20&gt;6,BD20&gt;20000),AW20*Bases!$G$22,IF(AND($AP$20&gt;5,BD20&gt;20000),AW20*Bases!$G$21,IF(AND($AP$20&gt;4,BD20&gt;20000),AW20*Bases!$G$20,IF(AND($AP$20&gt;3,BD20&gt;20000),AW20*Bases!$G$19,IF(AND($AP$20&gt;1,BD20&gt;20000),AW20*Bases!$G$18,IF(AND($AP$20&gt;6,BD20&gt;5000),AW20*Bases!$E$22,IF(AND($AP$20&gt;5,BD20&gt;5000),AW20*Bases!$E$21,IF(AND($AP$20&gt;4,BD20&gt;5000),AW20*Bases!$E$20,IF(AND($AP$20&gt;3,BD20&gt;5000),AW20*Bases!$E$19,IF(AND($AP$20&gt;1,BD20&gt;5000),AW20*Bases!$E$18,IF(AND($AP$20&gt;6,BD20&lt;5000),AW20*Bases!$D$22,IF(AND($AP$20&gt;5,BD20&lt;5000),AW20*Bases!$D$21,IF(AND($AP$20&gt;4,BD20&lt;5000),AW20*Bases!$D$20,IF(AND($AP$20&gt;3,BD20&lt;5000),AW20*Bases!$D$19,IF(AND($AP$20&gt;1,BD20&lt;5000),AW20*Bases!$D$18,0)))))))))))))))</f>
        <v>0</v>
      </c>
      <c r="BL20" s="38">
        <f t="shared" si="10"/>
        <v>0</v>
      </c>
      <c r="BM20" s="48"/>
      <c r="BN20" s="38">
        <f t="shared" si="15"/>
        <v>0</v>
      </c>
      <c r="BO20" s="38">
        <f t="shared" si="16"/>
        <v>0</v>
      </c>
      <c r="BP20" s="38">
        <f t="shared" si="17"/>
        <v>0</v>
      </c>
      <c r="BQ20" s="38">
        <f t="shared" si="18"/>
        <v>0</v>
      </c>
      <c r="BR20" s="38">
        <f t="shared" si="19"/>
        <v>0</v>
      </c>
      <c r="BS20" s="38">
        <f t="shared" si="20"/>
        <v>0</v>
      </c>
      <c r="BT20" s="38"/>
      <c r="BU20" s="38">
        <f t="shared" si="11"/>
        <v>0</v>
      </c>
      <c r="BV20" s="38">
        <f t="shared" si="12"/>
        <v>0</v>
      </c>
      <c r="BW20" s="39">
        <f t="shared" si="21"/>
        <v>0</v>
      </c>
      <c r="BX20" s="39"/>
      <c r="BY20" s="38">
        <f t="shared" si="22"/>
        <v>0</v>
      </c>
      <c r="BZ20" s="38">
        <f t="shared" si="23"/>
        <v>0</v>
      </c>
      <c r="CA20" s="38">
        <f t="shared" si="24"/>
        <v>0</v>
      </c>
    </row>
    <row r="21" spans="2:79" s="42" customFormat="1" ht="17.100000000000001" customHeight="1" x14ac:dyDescent="0.2">
      <c r="B21" s="141"/>
      <c r="C21" s="142"/>
      <c r="D21" s="143"/>
      <c r="E21" s="144"/>
      <c r="F21" s="145"/>
      <c r="G21" s="146"/>
      <c r="H21" s="147"/>
      <c r="I21" s="190">
        <f>IF(NdF!$C$10="Oui",BL21,0)</f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9"/>
      <c r="AE21" s="148"/>
      <c r="AF21" s="148"/>
      <c r="AG21" s="40">
        <f>IF(NdF!$C$10="Oui",BU21,BY21)</f>
        <v>0</v>
      </c>
      <c r="AH21" s="41"/>
      <c r="AJ21" s="43" t="s">
        <v>35</v>
      </c>
      <c r="AK21" s="42">
        <f t="shared" si="0"/>
        <v>0</v>
      </c>
      <c r="AL21" s="42">
        <f t="shared" si="1"/>
        <v>0</v>
      </c>
      <c r="AM21" s="42">
        <f t="shared" si="2"/>
        <v>0</v>
      </c>
      <c r="AN21" s="42">
        <f t="shared" si="3"/>
        <v>0</v>
      </c>
      <c r="AO21" s="42">
        <f t="shared" si="4"/>
        <v>0</v>
      </c>
      <c r="AP21" s="42">
        <f t="shared" si="13"/>
        <v>0</v>
      </c>
      <c r="AR21" s="42" t="s">
        <v>44</v>
      </c>
      <c r="AS21" s="42">
        <f t="shared" si="5"/>
        <v>0</v>
      </c>
      <c r="AT21" s="42">
        <f t="shared" si="6"/>
        <v>0</v>
      </c>
      <c r="AU21" s="42">
        <f t="shared" si="7"/>
        <v>0</v>
      </c>
      <c r="AV21" s="42">
        <f t="shared" si="8"/>
        <v>0</v>
      </c>
      <c r="AW21" s="42">
        <f t="shared" si="9"/>
        <v>0</v>
      </c>
      <c r="AY21" s="43" t="s">
        <v>44</v>
      </c>
      <c r="AZ21" s="42">
        <f t="shared" si="14"/>
        <v>0</v>
      </c>
      <c r="BA21" s="42">
        <f t="shared" si="14"/>
        <v>0</v>
      </c>
      <c r="BB21" s="42">
        <f t="shared" si="14"/>
        <v>0</v>
      </c>
      <c r="BC21" s="42">
        <f t="shared" si="14"/>
        <v>0</v>
      </c>
      <c r="BD21" s="42">
        <f t="shared" si="14"/>
        <v>0</v>
      </c>
      <c r="BF21" s="47" t="s">
        <v>62</v>
      </c>
      <c r="BG21" s="44">
        <f>IF(AND($AP$21&gt;6,AZ21&gt;20000),AS21*Bases!$G$22,IF(AND($AP$21&gt;5,AZ21&gt;20000),AS21*Bases!$G$21,IF(AND($AP$21&gt;4,AZ21&gt;20000),AS21*Bases!$G$20,IF(AND($AP$21&gt;3,AZ21&gt;20000),AS21*Bases!$G$19,IF(AND($AP$21&gt;1,AZ21&gt;20000),AS21*Bases!$G$18,IF(AND($AP$21&gt;6,AZ21&gt;5000),AS21*Bases!$E$22,IF(AND($AP$21&gt;5,AZ21&gt;5000),AS21*Bases!$E$21,IF(AND($AP$21&gt;4,AZ21&gt;5000),AS21*Bases!$E$20,IF(AND($AP$21&gt;3,AZ21&gt;5000),AS21*Bases!$E$19,IF(AND($AP$21&gt;1,AZ21&gt;5000),AS21*Bases!$E$18,IF(AND($AP$21&gt;6,AZ21&lt;5000),AS21*Bases!$D$22,IF(AND($AP$21&gt;5,AZ21&lt;5000),AS21*Bases!$D$21,IF(AND($AP$21&gt;4,AZ21&lt;5000),AS21*Bases!$D$20,IF(AND($AP$21&gt;3,AZ21&lt;5000),AS21*Bases!$D$19,IF(AND($AP$21&gt;1,AZ21&lt;5000),AS21*Bases!$D$18,0)))))))))))))))</f>
        <v>0</v>
      </c>
      <c r="BH21" s="44">
        <f>IF(AND($AP$21&gt;6,BA21&gt;20000),AT21*Bases!$G$22,IF(AND($AP$21&gt;5,BA21&gt;20000),AT21*Bases!$G$21,IF(AND($AP$21&gt;4,BA21&gt;20000),AT21*Bases!$G$20,IF(AND($AP$21&gt;3,BA21&gt;20000),AT21*Bases!$G$19,IF(AND($AP$21&gt;1,BA21&gt;20000),AT21*Bases!$G$18,IF(AND($AP$21&gt;6,BA21&gt;5000),AT21*Bases!$E$22,IF(AND($AP$21&gt;5,BA21&gt;5000),AT21*Bases!$E$21,IF(AND($AP$21&gt;4,BA21&gt;5000),AT21*Bases!$E$20,IF(AND($AP$21&gt;3,BA21&gt;5000),AT21*Bases!$E$19,IF(AND($AP$21&gt;1,BA21&gt;5000),AT21*Bases!$E$18,IF(AND($AP$21&gt;6,BA21&lt;5000),AT21*Bases!$D$22,IF(AND($AP$21&gt;5,BA21&lt;5000),AT21*Bases!$D$21,IF(AND($AP$21&gt;4,BA21&lt;5000),AT21*Bases!$D$20,IF(AND($AP$21&gt;3,BA21&lt;5000),AT21*Bases!$D$19,IF(AND($AP$21&gt;1,BA21&lt;5000),AT21*Bases!$D$18,0)))))))))))))))</f>
        <v>0</v>
      </c>
      <c r="BI21" s="44">
        <f>IF(AND($AP$21&gt;6,BB21&gt;20000),AU21*Bases!$G$22,IF(AND($AP$21&gt;5,BB21&gt;20000),AU21*Bases!$G$21,IF(AND($AP$21&gt;4,BB21&gt;20000),AU21*Bases!$G$20,IF(AND($AP$21&gt;3,BB21&gt;20000),AU21*Bases!$G$19,IF(AND($AP$21&gt;1,BB21&gt;20000),AU21*Bases!$G$18,IF(AND($AP$21&gt;6,BB21&gt;5000),AU21*Bases!$E$22,IF(AND($AP$21&gt;5,BB21&gt;5000),AU21*Bases!$E$21,IF(AND($AP$21&gt;4,BB21&gt;5000),AU21*Bases!$E$20,IF(AND($AP$21&gt;3,BB21&gt;5000),AU21*Bases!$E$19,IF(AND($AP$21&gt;1,BB21&gt;5000),AU21*Bases!$E$18,IF(AND($AP$21&gt;6,BB21&lt;5000),AU21*Bases!$D$22,IF(AND($AP$21&gt;5,BB21&lt;5000),AU21*Bases!$D$21,IF(AND($AP$21&gt;4,BB21&lt;5000),AU21*Bases!$D$20,IF(AND($AP$21&gt;3,BB21&lt;5000),AU21*Bases!$D$19,IF(AND($AP$21&gt;1,BB21&lt;5000),AU21*Bases!$D$18,0)))))))))))))))</f>
        <v>0</v>
      </c>
      <c r="BJ21" s="44">
        <f>IF(AND($AP$21&gt;6,BC21&gt;20000),AV21*Bases!$G$22,IF(AND($AP$21&gt;5,BC21&gt;20000),AV21*Bases!$G$21,IF(AND($AP$21&gt;4,BC21&gt;20000),AV21*Bases!$G$20,IF(AND($AP$21&gt;3,BC21&gt;20000),AV21*Bases!$G$19,IF(AND($AP$21&gt;1,BC21&gt;20000),AV21*Bases!$G$18,IF(AND($AP$21&gt;6,BC21&gt;5000),AV21*Bases!$E$22,IF(AND($AP$21&gt;5,BC21&gt;5000),AV21*Bases!$E$21,IF(AND($AP$21&gt;4,BC21&gt;5000),AV21*Bases!$E$20,IF(AND($AP$21&gt;3,BC21&gt;5000),AV21*Bases!$E$19,IF(AND($AP$21&gt;1,BC21&gt;5000),AV21*Bases!$E$18,IF(AND($AP$21&gt;6,BC21&lt;5000),AV21*Bases!$D$22,IF(AND($AP$21&gt;5,BC21&lt;5000),AV21*Bases!$D$21,IF(AND($AP$21&gt;4,BC21&lt;5000),AV21*Bases!$D$20,IF(AND($AP$21&gt;3,BC21&lt;5000),AV21*Bases!$D$19,IF(AND($AP$21&gt;1,BC21&lt;5000),AV21*Bases!$D$18,0)))))))))))))))</f>
        <v>0</v>
      </c>
      <c r="BK21" s="44">
        <f>IF(AND($AP$21&gt;6,BD21&gt;20000),AW21*Bases!$G$22,IF(AND($AP$21&gt;5,BD21&gt;20000),AW21*Bases!$G$21,IF(AND($AP$21&gt;4,BD21&gt;20000),AW21*Bases!$G$20,IF(AND($AP$21&gt;3,BD21&gt;20000),AW21*Bases!$G$19,IF(AND($AP$21&gt;1,BD21&gt;20000),AW21*Bases!$G$18,IF(AND($AP$21&gt;6,BD21&gt;5000),AW21*Bases!$E$22,IF(AND($AP$21&gt;5,BD21&gt;5000),AW21*Bases!$E$21,IF(AND($AP$21&gt;4,BD21&gt;5000),AW21*Bases!$E$20,IF(AND($AP$21&gt;3,BD21&gt;5000),AW21*Bases!$E$19,IF(AND($AP$21&gt;1,BD21&gt;5000),AW21*Bases!$E$18,IF(AND($AP$21&gt;6,BD21&lt;5000),AW21*Bases!$D$22,IF(AND($AP$21&gt;5,BD21&lt;5000),AW21*Bases!$D$21,IF(AND($AP$21&gt;4,BD21&lt;5000),AW21*Bases!$D$20,IF(AND($AP$21&gt;3,BD21&lt;5000),AW21*Bases!$D$19,IF(AND($AP$21&gt;1,BD21&lt;5000),AW21*Bases!$D$18,0)))))))))))))))</f>
        <v>0</v>
      </c>
      <c r="BL21" s="44">
        <f t="shared" si="10"/>
        <v>0</v>
      </c>
      <c r="BM21" s="49"/>
      <c r="BN21" s="44">
        <f t="shared" si="15"/>
        <v>0</v>
      </c>
      <c r="BO21" s="44">
        <f t="shared" si="16"/>
        <v>0</v>
      </c>
      <c r="BP21" s="44">
        <f t="shared" si="17"/>
        <v>0</v>
      </c>
      <c r="BQ21" s="44">
        <f t="shared" si="18"/>
        <v>0</v>
      </c>
      <c r="BR21" s="44">
        <f t="shared" si="19"/>
        <v>0</v>
      </c>
      <c r="BS21" s="44">
        <f t="shared" si="20"/>
        <v>0</v>
      </c>
      <c r="BT21" s="44"/>
      <c r="BU21" s="44">
        <f t="shared" si="11"/>
        <v>0</v>
      </c>
      <c r="BV21" s="44">
        <f t="shared" si="12"/>
        <v>0</v>
      </c>
      <c r="BW21" s="45">
        <f t="shared" si="21"/>
        <v>0</v>
      </c>
      <c r="BX21" s="45"/>
      <c r="BY21" s="38">
        <f t="shared" si="22"/>
        <v>0</v>
      </c>
      <c r="BZ21" s="38">
        <f t="shared" si="23"/>
        <v>0</v>
      </c>
      <c r="CA21" s="44">
        <f t="shared" si="24"/>
        <v>0</v>
      </c>
    </row>
    <row r="22" spans="2:79" s="36" customFormat="1" ht="17.100000000000001" customHeight="1" x14ac:dyDescent="0.2">
      <c r="B22" s="150"/>
      <c r="C22" s="151"/>
      <c r="D22" s="152"/>
      <c r="E22" s="153"/>
      <c r="F22" s="154"/>
      <c r="G22" s="155"/>
      <c r="H22" s="137"/>
      <c r="I22" s="189">
        <f>IF(NdF!$C$10="Oui",BL22,0)</f>
        <v>0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  <c r="AE22" s="156"/>
      <c r="AF22" s="156"/>
      <c r="AG22" s="34">
        <f>IF(NdF!$C$10="Oui",BU22,BY22)</f>
        <v>0</v>
      </c>
      <c r="AH22" s="35"/>
      <c r="AJ22" s="37" t="s">
        <v>35</v>
      </c>
      <c r="AK22" s="36">
        <f t="shared" si="0"/>
        <v>0</v>
      </c>
      <c r="AL22" s="36">
        <f t="shared" si="1"/>
        <v>0</v>
      </c>
      <c r="AM22" s="36">
        <f t="shared" si="2"/>
        <v>0</v>
      </c>
      <c r="AN22" s="36">
        <f t="shared" si="3"/>
        <v>0</v>
      </c>
      <c r="AO22" s="36">
        <f t="shared" si="4"/>
        <v>0</v>
      </c>
      <c r="AP22" s="36">
        <f t="shared" si="13"/>
        <v>0</v>
      </c>
      <c r="AR22" s="36" t="s">
        <v>44</v>
      </c>
      <c r="AS22" s="36">
        <f t="shared" si="5"/>
        <v>0</v>
      </c>
      <c r="AT22" s="36">
        <f t="shared" si="6"/>
        <v>0</v>
      </c>
      <c r="AU22" s="36">
        <f t="shared" si="7"/>
        <v>0</v>
      </c>
      <c r="AV22" s="36">
        <f t="shared" si="8"/>
        <v>0</v>
      </c>
      <c r="AW22" s="36">
        <f t="shared" si="9"/>
        <v>0</v>
      </c>
      <c r="AY22" s="37" t="s">
        <v>44</v>
      </c>
      <c r="AZ22" s="36">
        <f t="shared" si="14"/>
        <v>0</v>
      </c>
      <c r="BA22" s="36">
        <f t="shared" si="14"/>
        <v>0</v>
      </c>
      <c r="BB22" s="36">
        <f t="shared" si="14"/>
        <v>0</v>
      </c>
      <c r="BC22" s="36">
        <f t="shared" si="14"/>
        <v>0</v>
      </c>
      <c r="BD22" s="36">
        <f t="shared" si="14"/>
        <v>0</v>
      </c>
      <c r="BF22" s="46" t="s">
        <v>62</v>
      </c>
      <c r="BG22" s="38">
        <f>IF(AND($AP$22&gt;6,AZ22&gt;20000),AS22*Bases!$G$22,IF(AND($AP$22&gt;5,AZ22&gt;20000),AS22*Bases!$G$21,IF(AND($AP$22&gt;4,AZ22&gt;20000),AS22*Bases!$G$20,IF(AND($AP$22&gt;3,AZ22&gt;20000),AS22*Bases!$G$19,IF(AND($AP$22&gt;1,AZ22&gt;20000),AS22*Bases!$G$18,IF(AND($AP$22&gt;6,AZ22&gt;5000),AS22*Bases!$E$22,IF(AND($AP$22&gt;5,AZ22&gt;5000),AS22*Bases!$E$21,IF(AND($AP$22&gt;4,AZ22&gt;5000),AS22*Bases!$E$20,IF(AND($AP$22&gt;3,AZ22&gt;5000),AS22*Bases!$E$19,IF(AND($AP$22&gt;1,AZ22&gt;5000),AS22*Bases!$E$18,IF(AND($AP$22&gt;6,AZ22&lt;5000),AS22*Bases!$D$22,IF(AND($AP$22&gt;5,AZ22&lt;5000),AS22*Bases!$D$21,IF(AND($AP$22&gt;4,AZ22&lt;5000),AS22*Bases!$D$20,IF(AND($AP$22&gt;3,AZ22&lt;5000),AS22*Bases!$D$19,IF(AND($AP$22&gt;1,AZ22&lt;5000),AS22*Bases!$D$18,0)))))))))))))))</f>
        <v>0</v>
      </c>
      <c r="BH22" s="38">
        <f>IF(AND($AP$22&gt;6,BA22&gt;20000),AT22*Bases!$G$22,IF(AND($AP$22&gt;5,BA22&gt;20000),AT22*Bases!$G$21,IF(AND($AP$22&gt;4,BA22&gt;20000),AT22*Bases!$G$20,IF(AND($AP$22&gt;3,BA22&gt;20000),AT22*Bases!$G$19,IF(AND($AP$22&gt;1,BA22&gt;20000),AT22*Bases!$G$18,IF(AND($AP$22&gt;6,BA22&gt;5000),AT22*Bases!$E$22,IF(AND($AP$22&gt;5,BA22&gt;5000),AT22*Bases!$E$21,IF(AND($AP$22&gt;4,BA22&gt;5000),AT22*Bases!$E$20,IF(AND($AP$22&gt;3,BA22&gt;5000),AT22*Bases!$E$19,IF(AND($AP$22&gt;1,BA22&gt;5000),AT22*Bases!$E$18,IF(AND($AP$22&gt;6,BA22&lt;5000),AT22*Bases!$D$22,IF(AND($AP$22&gt;5,BA22&lt;5000),AT22*Bases!$D$21,IF(AND($AP$22&gt;4,BA22&lt;5000),AT22*Bases!$D$20,IF(AND($AP$22&gt;3,BA22&lt;5000),AT22*Bases!$D$19,IF(AND($AP$22&gt;1,BA22&lt;5000),AT22*Bases!$D$18,0)))))))))))))))</f>
        <v>0</v>
      </c>
      <c r="BI22" s="38">
        <f>IF(AND($AP$22&gt;6,BB22&gt;20000),AU22*Bases!$G$22,IF(AND($AP$22&gt;5,BB22&gt;20000),AU22*Bases!$G$21,IF(AND($AP$22&gt;4,BB22&gt;20000),AU22*Bases!$G$20,IF(AND($AP$22&gt;3,BB22&gt;20000),AU22*Bases!$G$19,IF(AND($AP$22&gt;1,BB22&gt;20000),AU22*Bases!$G$18,IF(AND($AP$22&gt;6,BB22&gt;5000),AU22*Bases!$E$22,IF(AND($AP$22&gt;5,BB22&gt;5000),AU22*Bases!$E$21,IF(AND($AP$22&gt;4,BB22&gt;5000),AU22*Bases!$E$20,IF(AND($AP$22&gt;3,BB22&gt;5000),AU22*Bases!$E$19,IF(AND($AP$22&gt;1,BB22&gt;5000),AU22*Bases!$E$18,IF(AND($AP$22&gt;6,BB22&lt;5000),AU22*Bases!$D$22,IF(AND($AP$22&gt;5,BB22&lt;5000),AU22*Bases!$D$21,IF(AND($AP$22&gt;4,BB22&lt;5000),AU22*Bases!$D$20,IF(AND($AP$22&gt;3,BB22&lt;5000),AU22*Bases!$D$19,IF(AND($AP$22&gt;1,BB22&lt;5000),AU22*Bases!$D$18,0)))))))))))))))</f>
        <v>0</v>
      </c>
      <c r="BJ22" s="38">
        <f>IF(AND($AP$22&gt;6,BC22&gt;20000),AV22*Bases!$G$22,IF(AND($AP$22&gt;5,BC22&gt;20000),AV22*Bases!$G$21,IF(AND($AP$22&gt;4,BC22&gt;20000),AV22*Bases!$G$20,IF(AND($AP$22&gt;3,BC22&gt;20000),AV22*Bases!$G$19,IF(AND($AP$22&gt;1,BC22&gt;20000),AV22*Bases!$G$18,IF(AND($AP$22&gt;6,BC22&gt;5000),AV22*Bases!$E$22,IF(AND($AP$22&gt;5,BC22&gt;5000),AV22*Bases!$E$21,IF(AND($AP$22&gt;4,BC22&gt;5000),AV22*Bases!$E$20,IF(AND($AP$22&gt;3,BC22&gt;5000),AV22*Bases!$E$19,IF(AND($AP$22&gt;1,BC22&gt;5000),AV22*Bases!$E$18,IF(AND($AP$22&gt;6,BC22&lt;5000),AV22*Bases!$D$22,IF(AND($AP$22&gt;5,BC22&lt;5000),AV22*Bases!$D$21,IF(AND($AP$22&gt;4,BC22&lt;5000),AV22*Bases!$D$20,IF(AND($AP$22&gt;3,BC22&lt;5000),AV22*Bases!$D$19,IF(AND($AP$22&gt;1,BC22&lt;5000),AV22*Bases!$D$18,0)))))))))))))))</f>
        <v>0</v>
      </c>
      <c r="BK22" s="38">
        <f>IF(AND($AP$22&gt;6,BD22&gt;20000),AW22*Bases!$G$22,IF(AND($AP$22&gt;5,BD22&gt;20000),AW22*Bases!$G$21,IF(AND($AP$22&gt;4,BD22&gt;20000),AW22*Bases!$G$20,IF(AND($AP$22&gt;3,BD22&gt;20000),AW22*Bases!$G$19,IF(AND($AP$22&gt;1,BD22&gt;20000),AW22*Bases!$G$18,IF(AND($AP$22&gt;6,BD22&gt;5000),AW22*Bases!$E$22,IF(AND($AP$22&gt;5,BD22&gt;5000),AW22*Bases!$E$21,IF(AND($AP$22&gt;4,BD22&gt;5000),AW22*Bases!$E$20,IF(AND($AP$22&gt;3,BD22&gt;5000),AW22*Bases!$E$19,IF(AND($AP$22&gt;1,BD22&gt;5000),AW22*Bases!$E$18,IF(AND($AP$22&gt;6,BD22&lt;5000),AW22*Bases!$D$22,IF(AND($AP$22&gt;5,BD22&lt;5000),AW22*Bases!$D$21,IF(AND($AP$22&gt;4,BD22&lt;5000),AW22*Bases!$D$20,IF(AND($AP$22&gt;3,BD22&lt;5000),AW22*Bases!$D$19,IF(AND($AP$22&gt;1,BD22&lt;5000),AW22*Bases!$D$18,0)))))))))))))))</f>
        <v>0</v>
      </c>
      <c r="BL22" s="38">
        <f t="shared" si="10"/>
        <v>0</v>
      </c>
      <c r="BM22" s="48"/>
      <c r="BN22" s="38">
        <f t="shared" si="15"/>
        <v>0</v>
      </c>
      <c r="BO22" s="38">
        <f t="shared" si="16"/>
        <v>0</v>
      </c>
      <c r="BP22" s="38">
        <f t="shared" si="17"/>
        <v>0</v>
      </c>
      <c r="BQ22" s="38">
        <f t="shared" si="18"/>
        <v>0</v>
      </c>
      <c r="BR22" s="38">
        <f t="shared" si="19"/>
        <v>0</v>
      </c>
      <c r="BS22" s="38">
        <f t="shared" si="20"/>
        <v>0</v>
      </c>
      <c r="BT22" s="38"/>
      <c r="BU22" s="38">
        <f t="shared" si="11"/>
        <v>0</v>
      </c>
      <c r="BV22" s="38">
        <f t="shared" si="12"/>
        <v>0</v>
      </c>
      <c r="BW22" s="39">
        <f t="shared" si="21"/>
        <v>0</v>
      </c>
      <c r="BX22" s="39"/>
      <c r="BY22" s="38">
        <f t="shared" si="22"/>
        <v>0</v>
      </c>
      <c r="BZ22" s="38">
        <f t="shared" si="23"/>
        <v>0</v>
      </c>
      <c r="CA22" s="38">
        <f t="shared" si="24"/>
        <v>0</v>
      </c>
    </row>
    <row r="23" spans="2:79" s="42" customFormat="1" ht="17.100000000000001" customHeight="1" x14ac:dyDescent="0.2">
      <c r="B23" s="141"/>
      <c r="C23" s="142"/>
      <c r="D23" s="143"/>
      <c r="E23" s="144"/>
      <c r="F23" s="145"/>
      <c r="G23" s="146"/>
      <c r="H23" s="147"/>
      <c r="I23" s="190">
        <f>IF(NdF!$C$10="Oui",BL23,0)</f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9"/>
      <c r="AE23" s="148"/>
      <c r="AF23" s="148"/>
      <c r="AG23" s="40">
        <f>IF(NdF!$C$10="Oui",BU23,BY23)</f>
        <v>0</v>
      </c>
      <c r="AH23" s="41"/>
      <c r="AJ23" s="43" t="s">
        <v>35</v>
      </c>
      <c r="AK23" s="42">
        <f t="shared" si="0"/>
        <v>0</v>
      </c>
      <c r="AL23" s="42">
        <f t="shared" si="1"/>
        <v>0</v>
      </c>
      <c r="AM23" s="42">
        <f t="shared" si="2"/>
        <v>0</v>
      </c>
      <c r="AN23" s="42">
        <f t="shared" si="3"/>
        <v>0</v>
      </c>
      <c r="AO23" s="42">
        <f t="shared" si="4"/>
        <v>0</v>
      </c>
      <c r="AP23" s="42">
        <f t="shared" si="13"/>
        <v>0</v>
      </c>
      <c r="AR23" s="42" t="s">
        <v>44</v>
      </c>
      <c r="AS23" s="42">
        <f t="shared" si="5"/>
        <v>0</v>
      </c>
      <c r="AT23" s="42">
        <f t="shared" si="6"/>
        <v>0</v>
      </c>
      <c r="AU23" s="42">
        <f t="shared" si="7"/>
        <v>0</v>
      </c>
      <c r="AV23" s="42">
        <f t="shared" si="8"/>
        <v>0</v>
      </c>
      <c r="AW23" s="42">
        <f t="shared" si="9"/>
        <v>0</v>
      </c>
      <c r="AY23" s="43" t="s">
        <v>44</v>
      </c>
      <c r="AZ23" s="42">
        <f t="shared" si="14"/>
        <v>0</v>
      </c>
      <c r="BA23" s="42">
        <f t="shared" si="14"/>
        <v>0</v>
      </c>
      <c r="BB23" s="42">
        <f t="shared" si="14"/>
        <v>0</v>
      </c>
      <c r="BC23" s="42">
        <f t="shared" si="14"/>
        <v>0</v>
      </c>
      <c r="BD23" s="42">
        <f t="shared" si="14"/>
        <v>0</v>
      </c>
      <c r="BF23" s="47" t="s">
        <v>62</v>
      </c>
      <c r="BG23" s="44">
        <f>IF(AND($AP$23&gt;6,AZ23&gt;20000),AS23*Bases!$G$22,IF(AND($AP$23&gt;5,AZ23&gt;20000),AS23*Bases!$G$21,IF(AND($AP$23&gt;4,AZ23&gt;20000),AS23*Bases!$G$20,IF(AND($AP$23&gt;3,AZ23&gt;20000),AS23*Bases!$G$19,IF(AND($AP$23&gt;1,AZ23&gt;20000),AS23*Bases!$G$18,IF(AND($AP$23&gt;6,AZ23&gt;5000),AS23*Bases!$E$22,IF(AND($AP$23&gt;5,AZ23&gt;5000),AS23*Bases!$E$21,IF(AND($AP$23&gt;4,AZ23&gt;5000),AS23*Bases!$E$20,IF(AND($AP$23&gt;3,AZ23&gt;5000),AS23*Bases!$E$19,IF(AND($AP$23&gt;1,AZ23&gt;5000),AS23*Bases!$E$18,IF(AND($AP$23&gt;6,AZ23&lt;5000),AS23*Bases!$D$22,IF(AND($AP$23&gt;5,AZ23&lt;5000),AS23*Bases!$D$21,IF(AND($AP$23&gt;4,AZ23&lt;5000),AS23*Bases!$D$20,IF(AND($AP$23&gt;3,AZ23&lt;5000),AS23*Bases!$D$19,IF(AND($AP$23&gt;1,AZ23&lt;5000),AS23*Bases!$D$18,0)))))))))))))))</f>
        <v>0</v>
      </c>
      <c r="BH23" s="44">
        <f>IF(AND($AP$23&gt;6,BA23&gt;20000),AT23*Bases!$G$22,IF(AND($AP$23&gt;5,BA23&gt;20000),AT23*Bases!$G$21,IF(AND($AP$23&gt;4,BA23&gt;20000),AT23*Bases!$G$20,IF(AND($AP$23&gt;3,BA23&gt;20000),AT23*Bases!$G$19,IF(AND($AP$23&gt;1,BA23&gt;20000),AT23*Bases!$G$18,IF(AND($AP$23&gt;6,BA23&gt;5000),AT23*Bases!$E$22,IF(AND($AP$23&gt;5,BA23&gt;5000),AT23*Bases!$E$21,IF(AND($AP$23&gt;4,BA23&gt;5000),AT23*Bases!$E$20,IF(AND($AP$23&gt;3,BA23&gt;5000),AT23*Bases!$E$19,IF(AND($AP$23&gt;1,BA23&gt;5000),AT23*Bases!$E$18,IF(AND($AP$23&gt;6,BA23&lt;5000),AT23*Bases!$D$22,IF(AND($AP$23&gt;5,BA23&lt;5000),AT23*Bases!$D$21,IF(AND($AP$23&gt;4,BA23&lt;5000),AT23*Bases!$D$20,IF(AND($AP$23&gt;3,BA23&lt;5000),AT23*Bases!$D$19,IF(AND($AP$23&gt;1,BA23&lt;5000),AT23*Bases!$D$18,0)))))))))))))))</f>
        <v>0</v>
      </c>
      <c r="BI23" s="44">
        <f>IF(AND($AP$23&gt;6,BB23&gt;20000),AU23*Bases!$G$22,IF(AND($AP$23&gt;5,BB23&gt;20000),AU23*Bases!$G$21,IF(AND($AP$23&gt;4,BB23&gt;20000),AU23*Bases!$G$20,IF(AND($AP$23&gt;3,BB23&gt;20000),AU23*Bases!$G$19,IF(AND($AP$23&gt;1,BB23&gt;20000),AU23*Bases!$G$18,IF(AND($AP$23&gt;6,BB23&gt;5000),AU23*Bases!$E$22,IF(AND($AP$23&gt;5,BB23&gt;5000),AU23*Bases!$E$21,IF(AND($AP$23&gt;4,BB23&gt;5000),AU23*Bases!$E$20,IF(AND($AP$23&gt;3,BB23&gt;5000),AU23*Bases!$E$19,IF(AND($AP$23&gt;1,BB23&gt;5000),AU23*Bases!$E$18,IF(AND($AP$23&gt;6,BB23&lt;5000),AU23*Bases!$D$22,IF(AND($AP$23&gt;5,BB23&lt;5000),AU23*Bases!$D$21,IF(AND($AP$23&gt;4,BB23&lt;5000),AU23*Bases!$D$20,IF(AND($AP$23&gt;3,BB23&lt;5000),AU23*Bases!$D$19,IF(AND($AP$23&gt;1,BB23&lt;5000),AU23*Bases!$D$18,0)))))))))))))))</f>
        <v>0</v>
      </c>
      <c r="BJ23" s="44">
        <f>IF(AND($AP$23&gt;6,BC23&gt;20000),AV23*Bases!$G$22,IF(AND($AP$23&gt;5,BC23&gt;20000),AV23*Bases!$G$21,IF(AND($AP$23&gt;4,BC23&gt;20000),AV23*Bases!$G$20,IF(AND($AP$23&gt;3,BC23&gt;20000),AV23*Bases!$G$19,IF(AND($AP$23&gt;1,BC23&gt;20000),AV23*Bases!$G$18,IF(AND($AP$23&gt;6,BC23&gt;5000),AV23*Bases!$E$22,IF(AND($AP$23&gt;5,BC23&gt;5000),AV23*Bases!$E$21,IF(AND($AP$23&gt;4,BC23&gt;5000),AV23*Bases!$E$20,IF(AND($AP$23&gt;3,BC23&gt;5000),AV23*Bases!$E$19,IF(AND($AP$23&gt;1,BC23&gt;5000),AV23*Bases!$E$18,IF(AND($AP$23&gt;6,BC23&lt;5000),AV23*Bases!$D$22,IF(AND($AP$23&gt;5,BC23&lt;5000),AV23*Bases!$D$21,IF(AND($AP$23&gt;4,BC23&lt;5000),AV23*Bases!$D$20,IF(AND($AP$23&gt;3,BC23&lt;5000),AV23*Bases!$D$19,IF(AND($AP$23&gt;1,BC23&lt;5000),AV23*Bases!$D$18,0)))))))))))))))</f>
        <v>0</v>
      </c>
      <c r="BK23" s="44">
        <f>IF(AND($AP$23&gt;6,BD23&gt;20000),AW23*Bases!$G$22,IF(AND($AP$23&gt;5,BD23&gt;20000),AW23*Bases!$G$21,IF(AND($AP$23&gt;4,BD23&gt;20000),AW23*Bases!$G$20,IF(AND($AP$23&gt;3,BD23&gt;20000),AW23*Bases!$G$19,IF(AND($AP$23&gt;1,BD23&gt;20000),AW23*Bases!$G$18,IF(AND($AP$23&gt;6,BD23&gt;5000),AW23*Bases!$E$22,IF(AND($AP$23&gt;5,BD23&gt;5000),AW23*Bases!$E$21,IF(AND($AP$23&gt;4,BD23&gt;5000),AW23*Bases!$E$20,IF(AND($AP$23&gt;3,BD23&gt;5000),AW23*Bases!$E$19,IF(AND($AP$23&gt;1,BD23&gt;5000),AW23*Bases!$E$18,IF(AND($AP$23&gt;6,BD23&lt;5000),AW23*Bases!$D$22,IF(AND($AP$23&gt;5,BD23&lt;5000),AW23*Bases!$D$21,IF(AND($AP$23&gt;4,BD23&lt;5000),AW23*Bases!$D$20,IF(AND($AP$23&gt;3,BD23&lt;5000),AW23*Bases!$D$19,IF(AND($AP$23&gt;1,BD23&lt;5000),AW23*Bases!$D$18,0)))))))))))))))</f>
        <v>0</v>
      </c>
      <c r="BL23" s="44">
        <f t="shared" si="10"/>
        <v>0</v>
      </c>
      <c r="BM23" s="49"/>
      <c r="BN23" s="44">
        <f t="shared" si="15"/>
        <v>0</v>
      </c>
      <c r="BO23" s="44">
        <f t="shared" si="16"/>
        <v>0</v>
      </c>
      <c r="BP23" s="44">
        <f t="shared" si="17"/>
        <v>0</v>
      </c>
      <c r="BQ23" s="44">
        <f t="shared" si="18"/>
        <v>0</v>
      </c>
      <c r="BR23" s="44">
        <f t="shared" si="19"/>
        <v>0</v>
      </c>
      <c r="BS23" s="44">
        <f t="shared" si="20"/>
        <v>0</v>
      </c>
      <c r="BT23" s="44"/>
      <c r="BU23" s="44">
        <f t="shared" si="11"/>
        <v>0</v>
      </c>
      <c r="BV23" s="44">
        <f t="shared" si="12"/>
        <v>0</v>
      </c>
      <c r="BW23" s="45">
        <f t="shared" si="21"/>
        <v>0</v>
      </c>
      <c r="BX23" s="45"/>
      <c r="BY23" s="38">
        <f t="shared" si="22"/>
        <v>0</v>
      </c>
      <c r="BZ23" s="38">
        <f t="shared" si="23"/>
        <v>0</v>
      </c>
      <c r="CA23" s="44">
        <f t="shared" si="24"/>
        <v>0</v>
      </c>
    </row>
    <row r="24" spans="2:79" s="36" customFormat="1" ht="17.100000000000001" customHeight="1" x14ac:dyDescent="0.2">
      <c r="B24" s="150"/>
      <c r="C24" s="151"/>
      <c r="D24" s="152"/>
      <c r="E24" s="153"/>
      <c r="F24" s="154"/>
      <c r="G24" s="155"/>
      <c r="H24" s="137"/>
      <c r="I24" s="189">
        <f>IF(NdF!$C$10="Oui",BL24,0)</f>
        <v>0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  <c r="AE24" s="156"/>
      <c r="AF24" s="156"/>
      <c r="AG24" s="34">
        <f>IF(NdF!$C$10="Oui",BU24,BY24)</f>
        <v>0</v>
      </c>
      <c r="AH24" s="35"/>
      <c r="AJ24" s="37" t="s">
        <v>35</v>
      </c>
      <c r="AK24" s="36">
        <f t="shared" si="0"/>
        <v>0</v>
      </c>
      <c r="AL24" s="36">
        <f t="shared" si="1"/>
        <v>0</v>
      </c>
      <c r="AM24" s="36">
        <f t="shared" si="2"/>
        <v>0</v>
      </c>
      <c r="AN24" s="36">
        <f t="shared" si="3"/>
        <v>0</v>
      </c>
      <c r="AO24" s="36">
        <f t="shared" si="4"/>
        <v>0</v>
      </c>
      <c r="AP24" s="36">
        <f t="shared" si="13"/>
        <v>0</v>
      </c>
      <c r="AR24" s="36" t="s">
        <v>44</v>
      </c>
      <c r="AS24" s="36">
        <f t="shared" si="5"/>
        <v>0</v>
      </c>
      <c r="AT24" s="36">
        <f t="shared" si="6"/>
        <v>0</v>
      </c>
      <c r="AU24" s="36">
        <f t="shared" si="7"/>
        <v>0</v>
      </c>
      <c r="AV24" s="36">
        <f t="shared" si="8"/>
        <v>0</v>
      </c>
      <c r="AW24" s="36">
        <f t="shared" si="9"/>
        <v>0</v>
      </c>
      <c r="AY24" s="37" t="s">
        <v>44</v>
      </c>
      <c r="AZ24" s="36">
        <f t="shared" si="14"/>
        <v>0</v>
      </c>
      <c r="BA24" s="36">
        <f t="shared" si="14"/>
        <v>0</v>
      </c>
      <c r="BB24" s="36">
        <f t="shared" si="14"/>
        <v>0</v>
      </c>
      <c r="BC24" s="36">
        <f t="shared" si="14"/>
        <v>0</v>
      </c>
      <c r="BD24" s="36">
        <f t="shared" si="14"/>
        <v>0</v>
      </c>
      <c r="BF24" s="46" t="s">
        <v>62</v>
      </c>
      <c r="BG24" s="38">
        <f>IF(AND($AP$24&gt;6,AZ24&gt;20000),AS24*Bases!$G$22,IF(AND($AP$24&gt;5,AZ24&gt;20000),AS24*Bases!$G$21,IF(AND($AP$24&gt;4,AZ24&gt;20000),AS24*Bases!$G$20,IF(AND($AP$24&gt;3,AZ24&gt;20000),AS24*Bases!$G$19,IF(AND($AP$24&gt;1,AZ24&gt;20000),AS24*Bases!$G$18,IF(AND($AP$24&gt;6,AZ24&gt;5000),AS24*Bases!$E$22,IF(AND($AP$24&gt;5,AZ24&gt;5000),AS24*Bases!$E$21,IF(AND($AP$24&gt;4,AZ24&gt;5000),AS24*Bases!$E$20,IF(AND($AP$24&gt;3,AZ24&gt;5000),AS24*Bases!$E$19,IF(AND($AP$24&gt;1,AZ24&gt;5000),AS24*Bases!$E$18,IF(AND($AP$24&gt;6,AZ24&lt;5000),AS24*Bases!$D$22,IF(AND($AP$24&gt;5,AZ24&lt;5000),AS24*Bases!$D$21,IF(AND($AP$24&gt;4,AZ24&lt;5000),AS24*Bases!$D$20,IF(AND($AP$24&gt;3,AZ24&lt;5000),AS24*Bases!$D$19,IF(AND($AP$24&gt;1,AZ24&lt;5000),AS24*Bases!$D$18,0)))))))))))))))</f>
        <v>0</v>
      </c>
      <c r="BH24" s="38">
        <f>IF(AND($AP$24&gt;6,BA24&gt;20000),AT24*Bases!$G$22,IF(AND($AP$24&gt;5,BA24&gt;20000),AT24*Bases!$G$21,IF(AND($AP$24&gt;4,BA24&gt;20000),AT24*Bases!$G$20,IF(AND($AP$24&gt;3,BA24&gt;20000),AT24*Bases!$G$19,IF(AND($AP$24&gt;1,BA24&gt;20000),AT24*Bases!$G$18,IF(AND($AP$24&gt;6,BA24&gt;5000),AT24*Bases!$E$22,IF(AND($AP$24&gt;5,BA24&gt;5000),AT24*Bases!$E$21,IF(AND($AP$24&gt;4,BA24&gt;5000),AT24*Bases!$E$20,IF(AND($AP$24&gt;3,BA24&gt;5000),AT24*Bases!$E$19,IF(AND($AP$24&gt;1,BA24&gt;5000),AT24*Bases!$E$18,IF(AND($AP$24&gt;6,BA24&lt;5000),AT24*Bases!$D$22,IF(AND($AP$24&gt;5,BA24&lt;5000),AT24*Bases!$D$21,IF(AND($AP$24&gt;4,BA24&lt;5000),AT24*Bases!$D$20,IF(AND($AP$24&gt;3,BA24&lt;5000),AT24*Bases!$D$19,IF(AND($AP$24&gt;1,BA24&lt;5000),AT24*Bases!$D$18,0)))))))))))))))</f>
        <v>0</v>
      </c>
      <c r="BI24" s="38">
        <f>IF(AND($AP$24&gt;6,BB24&gt;20000),AU24*Bases!$G$22,IF(AND($AP$24&gt;5,BB24&gt;20000),AU24*Bases!$G$21,IF(AND($AP$24&gt;4,BB24&gt;20000),AU24*Bases!$G$20,IF(AND($AP$24&gt;3,BB24&gt;20000),AU24*Bases!$G$19,IF(AND($AP$24&gt;1,BB24&gt;20000),AU24*Bases!$G$18,IF(AND($AP$24&gt;6,BB24&gt;5000),AU24*Bases!$E$22,IF(AND($AP$24&gt;5,BB24&gt;5000),AU24*Bases!$E$21,IF(AND($AP$24&gt;4,BB24&gt;5000),AU24*Bases!$E$20,IF(AND($AP$24&gt;3,BB24&gt;5000),AU24*Bases!$E$19,IF(AND($AP$24&gt;1,BB24&gt;5000),AU24*Bases!$E$18,IF(AND($AP$24&gt;6,BB24&lt;5000),AU24*Bases!$D$22,IF(AND($AP$24&gt;5,BB24&lt;5000),AU24*Bases!$D$21,IF(AND($AP$24&gt;4,BB24&lt;5000),AU24*Bases!$D$20,IF(AND($AP$24&gt;3,BB24&lt;5000),AU24*Bases!$D$19,IF(AND($AP$24&gt;1,BB24&lt;5000),AU24*Bases!$D$18,0)))))))))))))))</f>
        <v>0</v>
      </c>
      <c r="BJ24" s="38">
        <f>IF(AND($AP$24&gt;6,BC24&gt;20000),AV24*Bases!$G$22,IF(AND($AP$24&gt;5,BC24&gt;20000),AV24*Bases!$G$21,IF(AND($AP$24&gt;4,BC24&gt;20000),AV24*Bases!$G$20,IF(AND($AP$24&gt;3,BC24&gt;20000),AV24*Bases!$G$19,IF(AND($AP$24&gt;1,BC24&gt;20000),AV24*Bases!$G$18,IF(AND($AP$24&gt;6,BC24&gt;5000),AV24*Bases!$E$22,IF(AND($AP$24&gt;5,BC24&gt;5000),AV24*Bases!$E$21,IF(AND($AP$24&gt;4,BC24&gt;5000),AV24*Bases!$E$20,IF(AND($AP$24&gt;3,BC24&gt;5000),AV24*Bases!$E$19,IF(AND($AP$24&gt;1,BC24&gt;5000),AV24*Bases!$E$18,IF(AND($AP$24&gt;6,BC24&lt;5000),AV24*Bases!$D$22,IF(AND($AP$24&gt;5,BC24&lt;5000),AV24*Bases!$D$21,IF(AND($AP$24&gt;4,BC24&lt;5000),AV24*Bases!$D$20,IF(AND($AP$24&gt;3,BC24&lt;5000),AV24*Bases!$D$19,IF(AND($AP$24&gt;1,BC24&lt;5000),AV24*Bases!$D$18,0)))))))))))))))</f>
        <v>0</v>
      </c>
      <c r="BK24" s="38">
        <f>IF(AND($AP$24&gt;6,BD24&gt;20000),AW24*Bases!$G$22,IF(AND($AP$24&gt;5,BD24&gt;20000),AW24*Bases!$G$21,IF(AND($AP$24&gt;4,BD24&gt;20000),AW24*Bases!$G$20,IF(AND($AP$24&gt;3,BD24&gt;20000),AW24*Bases!$G$19,IF(AND($AP$24&gt;1,BD24&gt;20000),AW24*Bases!$G$18,IF(AND($AP$24&gt;6,BD24&gt;5000),AW24*Bases!$E$22,IF(AND($AP$24&gt;5,BD24&gt;5000),AW24*Bases!$E$21,IF(AND($AP$24&gt;4,BD24&gt;5000),AW24*Bases!$E$20,IF(AND($AP$24&gt;3,BD24&gt;5000),AW24*Bases!$E$19,IF(AND($AP$24&gt;1,BD24&gt;5000),AW24*Bases!$E$18,IF(AND($AP$24&gt;6,BD24&lt;5000),AW24*Bases!$D$22,IF(AND($AP$24&gt;5,BD24&lt;5000),AW24*Bases!$D$21,IF(AND($AP$24&gt;4,BD24&lt;5000),AW24*Bases!$D$20,IF(AND($AP$24&gt;3,BD24&lt;5000),AW24*Bases!$D$19,IF(AND($AP$24&gt;1,BD24&lt;5000),AW24*Bases!$D$18,0)))))))))))))))</f>
        <v>0</v>
      </c>
      <c r="BL24" s="38">
        <f t="shared" si="10"/>
        <v>0</v>
      </c>
      <c r="BM24" s="48"/>
      <c r="BN24" s="38">
        <f t="shared" si="15"/>
        <v>0</v>
      </c>
      <c r="BO24" s="38">
        <f t="shared" si="16"/>
        <v>0</v>
      </c>
      <c r="BP24" s="38">
        <f t="shared" si="17"/>
        <v>0</v>
      </c>
      <c r="BQ24" s="38">
        <f t="shared" si="18"/>
        <v>0</v>
      </c>
      <c r="BR24" s="38">
        <f t="shared" si="19"/>
        <v>0</v>
      </c>
      <c r="BS24" s="38">
        <f t="shared" si="20"/>
        <v>0</v>
      </c>
      <c r="BT24" s="38"/>
      <c r="BU24" s="38">
        <f t="shared" si="11"/>
        <v>0</v>
      </c>
      <c r="BV24" s="38">
        <f t="shared" si="12"/>
        <v>0</v>
      </c>
      <c r="BW24" s="39">
        <f t="shared" si="21"/>
        <v>0</v>
      </c>
      <c r="BX24" s="39"/>
      <c r="BY24" s="38">
        <f t="shared" si="22"/>
        <v>0</v>
      </c>
      <c r="BZ24" s="38">
        <f t="shared" si="23"/>
        <v>0</v>
      </c>
      <c r="CA24" s="38">
        <f t="shared" si="24"/>
        <v>0</v>
      </c>
    </row>
    <row r="25" spans="2:79" s="42" customFormat="1" ht="17.100000000000001" customHeight="1" x14ac:dyDescent="0.2">
      <c r="B25" s="141"/>
      <c r="C25" s="142"/>
      <c r="D25" s="143"/>
      <c r="E25" s="144"/>
      <c r="F25" s="145"/>
      <c r="G25" s="146"/>
      <c r="H25" s="147"/>
      <c r="I25" s="190">
        <f>IF(NdF!$C$10="Oui",BL25,0)</f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9"/>
      <c r="AE25" s="148"/>
      <c r="AF25" s="148"/>
      <c r="AG25" s="40">
        <f>IF(NdF!$C$10="Oui",BU25,BY25)</f>
        <v>0</v>
      </c>
      <c r="AH25" s="41"/>
      <c r="AJ25" s="43" t="s">
        <v>35</v>
      </c>
      <c r="AK25" s="42">
        <f t="shared" si="0"/>
        <v>0</v>
      </c>
      <c r="AL25" s="42">
        <f t="shared" si="1"/>
        <v>0</v>
      </c>
      <c r="AM25" s="42">
        <f t="shared" si="2"/>
        <v>0</v>
      </c>
      <c r="AN25" s="42">
        <f t="shared" si="3"/>
        <v>0</v>
      </c>
      <c r="AO25" s="42">
        <f t="shared" si="4"/>
        <v>0</v>
      </c>
      <c r="AP25" s="42">
        <f t="shared" si="13"/>
        <v>0</v>
      </c>
      <c r="AR25" s="42" t="s">
        <v>44</v>
      </c>
      <c r="AS25" s="42">
        <f t="shared" si="5"/>
        <v>0</v>
      </c>
      <c r="AT25" s="42">
        <f t="shared" si="6"/>
        <v>0</v>
      </c>
      <c r="AU25" s="42">
        <f t="shared" si="7"/>
        <v>0</v>
      </c>
      <c r="AV25" s="42">
        <f t="shared" si="8"/>
        <v>0</v>
      </c>
      <c r="AW25" s="42">
        <f t="shared" si="9"/>
        <v>0</v>
      </c>
      <c r="AY25" s="43" t="s">
        <v>44</v>
      </c>
      <c r="AZ25" s="42">
        <f t="shared" si="14"/>
        <v>0</v>
      </c>
      <c r="BA25" s="42">
        <f t="shared" si="14"/>
        <v>0</v>
      </c>
      <c r="BB25" s="42">
        <f t="shared" si="14"/>
        <v>0</v>
      </c>
      <c r="BC25" s="42">
        <f t="shared" si="14"/>
        <v>0</v>
      </c>
      <c r="BD25" s="42">
        <f t="shared" si="14"/>
        <v>0</v>
      </c>
      <c r="BF25" s="47" t="s">
        <v>62</v>
      </c>
      <c r="BG25" s="44">
        <f>IF(AND($AP$25&gt;6,AZ25&gt;20000),AS25*Bases!$G$22,IF(AND($AP$25&gt;5,AZ25&gt;20000),AS25*Bases!$G$21,IF(AND($AP$25&gt;4,AZ25&gt;20000),AS25*Bases!$G$20,IF(AND($AP$25&gt;3,AZ25&gt;20000),AS25*Bases!$G$19,IF(AND($AP$25&gt;1,AZ25&gt;20000),AS25*Bases!$G$18,IF(AND($AP$25&gt;6,AZ25&gt;5000),AS25*Bases!$E$22,IF(AND($AP$25&gt;5,AZ25&gt;5000),AS25*Bases!$E$21,IF(AND($AP$25&gt;4,AZ25&gt;5000),AS25*Bases!$E$20,IF(AND($AP$25&gt;3,AZ25&gt;5000),AS25*Bases!$E$19,IF(AND($AP$25&gt;1,AZ25&gt;5000),AS25*Bases!$E$18,IF(AND($AP$25&gt;6,AZ25&lt;5000),AS25*Bases!$D$22,IF(AND($AP$25&gt;5,AZ25&lt;5000),AS25*Bases!$D$21,IF(AND($AP$25&gt;4,AZ25&lt;5000),AS25*Bases!$D$20,IF(AND($AP$25&gt;3,AZ25&lt;5000),AS25*Bases!$D$19,IF(AND($AP$25&gt;1,AZ25&lt;5000),AS25*Bases!$D$18,0)))))))))))))))</f>
        <v>0</v>
      </c>
      <c r="BH25" s="44">
        <f>IF(AND($AP$25&gt;6,BA25&gt;20000),AT25*Bases!$G$22,IF(AND($AP$25&gt;5,BA25&gt;20000),AT25*Bases!$G$21,IF(AND($AP$25&gt;4,BA25&gt;20000),AT25*Bases!$G$20,IF(AND($AP$25&gt;3,BA25&gt;20000),AT25*Bases!$G$19,IF(AND($AP$25&gt;1,BA25&gt;20000),AT25*Bases!$G$18,IF(AND($AP$25&gt;6,BA25&gt;5000),AT25*Bases!$E$22,IF(AND($AP$25&gt;5,BA25&gt;5000),AT25*Bases!$E$21,IF(AND($AP$25&gt;4,BA25&gt;5000),AT25*Bases!$E$20,IF(AND($AP$25&gt;3,BA25&gt;5000),AT25*Bases!$E$19,IF(AND($AP$25&gt;1,BA25&gt;5000),AT25*Bases!$E$18,IF(AND($AP$25&gt;6,BA25&lt;5000),AT25*Bases!$D$22,IF(AND($AP$25&gt;5,BA25&lt;5000),AT25*Bases!$D$21,IF(AND($AP$25&gt;4,BA25&lt;5000),AT25*Bases!$D$20,IF(AND($AP$25&gt;3,BA25&lt;5000),AT25*Bases!$D$19,IF(AND($AP$25&gt;1,BA25&lt;5000),AT25*Bases!$D$18,0)))))))))))))))</f>
        <v>0</v>
      </c>
      <c r="BI25" s="44">
        <f>IF(AND($AP$25&gt;6,BB25&gt;20000),AU25*Bases!$G$22,IF(AND($AP$25&gt;5,BB25&gt;20000),AU25*Bases!$G$21,IF(AND($AP$25&gt;4,BB25&gt;20000),AU25*Bases!$G$20,IF(AND($AP$25&gt;3,BB25&gt;20000),AU25*Bases!$G$19,IF(AND($AP$25&gt;1,BB25&gt;20000),AU25*Bases!$G$18,IF(AND($AP$25&gt;6,BB25&gt;5000),AU25*Bases!$E$22,IF(AND($AP$25&gt;5,BB25&gt;5000),AU25*Bases!$E$21,IF(AND($AP$25&gt;4,BB25&gt;5000),AU25*Bases!$E$20,IF(AND($AP$25&gt;3,BB25&gt;5000),AU25*Bases!$E$19,IF(AND($AP$25&gt;1,BB25&gt;5000),AU25*Bases!$E$18,IF(AND($AP$25&gt;6,BB25&lt;5000),AU25*Bases!$D$22,IF(AND($AP$25&gt;5,BB25&lt;5000),AU25*Bases!$D$21,IF(AND($AP$25&gt;4,BB25&lt;5000),AU25*Bases!$D$20,IF(AND($AP$25&gt;3,BB25&lt;5000),AU25*Bases!$D$19,IF(AND($AP$25&gt;1,BB25&lt;5000),AU25*Bases!$D$18,0)))))))))))))))</f>
        <v>0</v>
      </c>
      <c r="BJ25" s="44">
        <f>IF(AND($AP$25&gt;6,BC25&gt;20000),AV25*Bases!$G$22,IF(AND($AP$25&gt;5,BC25&gt;20000),AV25*Bases!$G$21,IF(AND($AP$25&gt;4,BC25&gt;20000),AV25*Bases!$G$20,IF(AND($AP$25&gt;3,BC25&gt;20000),AV25*Bases!$G$19,IF(AND($AP$25&gt;1,BC25&gt;20000),AV25*Bases!$G$18,IF(AND($AP$25&gt;6,BC25&gt;5000),AV25*Bases!$E$22,IF(AND($AP$25&gt;5,BC25&gt;5000),AV25*Bases!$E$21,IF(AND($AP$25&gt;4,BC25&gt;5000),AV25*Bases!$E$20,IF(AND($AP$25&gt;3,BC25&gt;5000),AV25*Bases!$E$19,IF(AND($AP$25&gt;1,BC25&gt;5000),AV25*Bases!$E$18,IF(AND($AP$25&gt;6,BC25&lt;5000),AV25*Bases!$D$22,IF(AND($AP$25&gt;5,BC25&lt;5000),AV25*Bases!$D$21,IF(AND($AP$25&gt;4,BC25&lt;5000),AV25*Bases!$D$20,IF(AND($AP$25&gt;3,BC25&lt;5000),AV25*Bases!$D$19,IF(AND($AP$25&gt;1,BC25&lt;5000),AV25*Bases!$D$18,0)))))))))))))))</f>
        <v>0</v>
      </c>
      <c r="BK25" s="44">
        <f>IF(AND($AP$25&gt;6,BD25&gt;20000),AW25*Bases!$G$22,IF(AND($AP$25&gt;5,BD25&gt;20000),AW25*Bases!$G$21,IF(AND($AP$25&gt;4,BD25&gt;20000),AW25*Bases!$G$20,IF(AND($AP$25&gt;3,BD25&gt;20000),AW25*Bases!$G$19,IF(AND($AP$25&gt;1,BD25&gt;20000),AW25*Bases!$G$18,IF(AND($AP$25&gt;6,BD25&gt;5000),AW25*Bases!$E$22,IF(AND($AP$25&gt;5,BD25&gt;5000),AW25*Bases!$E$21,IF(AND($AP$25&gt;4,BD25&gt;5000),AW25*Bases!$E$20,IF(AND($AP$25&gt;3,BD25&gt;5000),AW25*Bases!$E$19,IF(AND($AP$25&gt;1,BD25&gt;5000),AW25*Bases!$E$18,IF(AND($AP$25&gt;6,BD25&lt;5000),AW25*Bases!$D$22,IF(AND($AP$25&gt;5,BD25&lt;5000),AW25*Bases!$D$21,IF(AND($AP$25&gt;4,BD25&lt;5000),AW25*Bases!$D$20,IF(AND($AP$25&gt;3,BD25&lt;5000),AW25*Bases!$D$19,IF(AND($AP$25&gt;1,BD25&lt;5000),AW25*Bases!$D$18,0)))))))))))))))</f>
        <v>0</v>
      </c>
      <c r="BL25" s="44">
        <f t="shared" si="10"/>
        <v>0</v>
      </c>
      <c r="BM25" s="49"/>
      <c r="BN25" s="44">
        <f t="shared" si="15"/>
        <v>0</v>
      </c>
      <c r="BO25" s="44">
        <f t="shared" si="16"/>
        <v>0</v>
      </c>
      <c r="BP25" s="44">
        <f t="shared" si="17"/>
        <v>0</v>
      </c>
      <c r="BQ25" s="44">
        <f t="shared" si="18"/>
        <v>0</v>
      </c>
      <c r="BR25" s="44">
        <f t="shared" si="19"/>
        <v>0</v>
      </c>
      <c r="BS25" s="44">
        <f t="shared" si="20"/>
        <v>0</v>
      </c>
      <c r="BT25" s="44"/>
      <c r="BU25" s="44">
        <f t="shared" si="11"/>
        <v>0</v>
      </c>
      <c r="BV25" s="44">
        <f t="shared" si="12"/>
        <v>0</v>
      </c>
      <c r="BW25" s="45">
        <f t="shared" si="21"/>
        <v>0</v>
      </c>
      <c r="BX25" s="45"/>
      <c r="BY25" s="38">
        <f t="shared" si="22"/>
        <v>0</v>
      </c>
      <c r="BZ25" s="38">
        <f t="shared" si="23"/>
        <v>0</v>
      </c>
      <c r="CA25" s="44">
        <f t="shared" si="24"/>
        <v>0</v>
      </c>
    </row>
    <row r="26" spans="2:79" s="36" customFormat="1" ht="17.100000000000001" customHeight="1" x14ac:dyDescent="0.2">
      <c r="B26" s="150"/>
      <c r="C26" s="151"/>
      <c r="D26" s="152"/>
      <c r="E26" s="153"/>
      <c r="F26" s="154"/>
      <c r="G26" s="155"/>
      <c r="H26" s="137"/>
      <c r="I26" s="189">
        <f>IF(NdF!$C$10="Oui",BL26,0)</f>
        <v>0</v>
      </c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  <c r="AE26" s="156"/>
      <c r="AF26" s="156"/>
      <c r="AG26" s="34">
        <f>IF(NdF!$C$10="Oui",BU26,BY26)</f>
        <v>0</v>
      </c>
      <c r="AH26" s="35"/>
      <c r="AJ26" s="37" t="s">
        <v>35</v>
      </c>
      <c r="AK26" s="36">
        <f t="shared" si="0"/>
        <v>0</v>
      </c>
      <c r="AL26" s="36">
        <f t="shared" si="1"/>
        <v>0</v>
      </c>
      <c r="AM26" s="36">
        <f t="shared" si="2"/>
        <v>0</v>
      </c>
      <c r="AN26" s="36">
        <f t="shared" si="3"/>
        <v>0</v>
      </c>
      <c r="AO26" s="36">
        <f t="shared" si="4"/>
        <v>0</v>
      </c>
      <c r="AP26" s="36">
        <f t="shared" si="13"/>
        <v>0</v>
      </c>
      <c r="AR26" s="36" t="s">
        <v>44</v>
      </c>
      <c r="AS26" s="36">
        <f t="shared" si="5"/>
        <v>0</v>
      </c>
      <c r="AT26" s="36">
        <f t="shared" si="6"/>
        <v>0</v>
      </c>
      <c r="AU26" s="36">
        <f t="shared" si="7"/>
        <v>0</v>
      </c>
      <c r="AV26" s="36">
        <f t="shared" si="8"/>
        <v>0</v>
      </c>
      <c r="AW26" s="36">
        <f t="shared" si="9"/>
        <v>0</v>
      </c>
      <c r="AY26" s="37" t="s">
        <v>44</v>
      </c>
      <c r="AZ26" s="36">
        <f t="shared" si="14"/>
        <v>0</v>
      </c>
      <c r="BA26" s="36">
        <f t="shared" si="14"/>
        <v>0</v>
      </c>
      <c r="BB26" s="36">
        <f t="shared" si="14"/>
        <v>0</v>
      </c>
      <c r="BC26" s="36">
        <f t="shared" si="14"/>
        <v>0</v>
      </c>
      <c r="BD26" s="36">
        <f t="shared" si="14"/>
        <v>0</v>
      </c>
      <c r="BF26" s="46" t="s">
        <v>62</v>
      </c>
      <c r="BG26" s="38">
        <f>IF(AND($AP$26&gt;6,AZ26&gt;20000),AS26*Bases!$G$22,IF(AND($AP$26&gt;5,AZ26&gt;20000),AS26*Bases!$G$21,IF(AND($AP$26&gt;4,AZ26&gt;20000),AS26*Bases!$G$20,IF(AND($AP$26&gt;3,AZ26&gt;20000),AS26*Bases!$G$19,IF(AND($AP$26&gt;1,AZ26&gt;20000),AS26*Bases!$G$18,IF(AND($AP$26&gt;6,AZ26&gt;5000),AS26*Bases!$E$22,IF(AND($AP$26&gt;5,AZ26&gt;5000),AS26*Bases!$E$21,IF(AND($AP$26&gt;4,AZ26&gt;5000),AS26*Bases!$E$20,IF(AND($AP$26&gt;3,AZ26&gt;5000),AS26*Bases!$E$19,IF(AND($AP$26&gt;1,AZ26&gt;5000),AS26*Bases!$E$18,IF(AND($AP$26&gt;6,AZ26&lt;5000),AS26*Bases!$D$22,IF(AND($AP$26&gt;5,AZ26&lt;5000),AS26*Bases!$D$21,IF(AND($AP$26&gt;4,AZ26&lt;5000),AS26*Bases!$D$20,IF(AND($AP$26&gt;3,AZ26&lt;5000),AS26*Bases!$D$19,IF(AND($AP$26&gt;1,AZ26&lt;5000),AS26*Bases!$D$18,0)))))))))))))))</f>
        <v>0</v>
      </c>
      <c r="BH26" s="38">
        <f>IF(AND($AP$26&gt;6,BA26&gt;20000),AT26*Bases!$G$22,IF(AND($AP$26&gt;5,BA26&gt;20000),AT26*Bases!$G$21,IF(AND($AP$26&gt;4,BA26&gt;20000),AT26*Bases!$G$20,IF(AND($AP$26&gt;3,BA26&gt;20000),AT26*Bases!$G$19,IF(AND($AP$26&gt;1,BA26&gt;20000),AT26*Bases!$G$18,IF(AND($AP$26&gt;6,BA26&gt;5000),AT26*Bases!$E$22,IF(AND($AP$26&gt;5,BA26&gt;5000),AT26*Bases!$E$21,IF(AND($AP$26&gt;4,BA26&gt;5000),AT26*Bases!$E$20,IF(AND($AP$26&gt;3,BA26&gt;5000),AT26*Bases!$E$19,IF(AND($AP$26&gt;1,BA26&gt;5000),AT26*Bases!$E$18,IF(AND($AP$26&gt;6,BA26&lt;5000),AT26*Bases!$D$22,IF(AND($AP$26&gt;5,BA26&lt;5000),AT26*Bases!$D$21,IF(AND($AP$26&gt;4,BA26&lt;5000),AT26*Bases!$D$20,IF(AND($AP$26&gt;3,BA26&lt;5000),AT26*Bases!$D$19,IF(AND($AP$26&gt;1,BA26&lt;5000),AT26*Bases!$D$18,0)))))))))))))))</f>
        <v>0</v>
      </c>
      <c r="BI26" s="38">
        <f>IF(AND($AP$26&gt;6,BB26&gt;20000),AU26*Bases!$G$22,IF(AND($AP$26&gt;5,BB26&gt;20000),AU26*Bases!$G$21,IF(AND($AP$26&gt;4,BB26&gt;20000),AU26*Bases!$G$20,IF(AND($AP$26&gt;3,BB26&gt;20000),AU26*Bases!$G$19,IF(AND($AP$26&gt;1,BB26&gt;20000),AU26*Bases!$G$18,IF(AND($AP$26&gt;6,BB26&gt;5000),AU26*Bases!$E$22,IF(AND($AP$26&gt;5,BB26&gt;5000),AU26*Bases!$E$21,IF(AND($AP$26&gt;4,BB26&gt;5000),AU26*Bases!$E$20,IF(AND($AP$26&gt;3,BB26&gt;5000),AU26*Bases!$E$19,IF(AND($AP$26&gt;1,BB26&gt;5000),AU26*Bases!$E$18,IF(AND($AP$26&gt;6,BB26&lt;5000),AU26*Bases!$D$22,IF(AND($AP$26&gt;5,BB26&lt;5000),AU26*Bases!$D$21,IF(AND($AP$26&gt;4,BB26&lt;5000),AU26*Bases!$D$20,IF(AND($AP$26&gt;3,BB26&lt;5000),AU26*Bases!$D$19,IF(AND($AP$26&gt;1,BB26&lt;5000),AU26*Bases!$D$18,0)))))))))))))))</f>
        <v>0</v>
      </c>
      <c r="BJ26" s="38">
        <f>IF(AND($AP$26&gt;6,BC26&gt;20000),AV26*Bases!$G$22,IF(AND($AP$26&gt;5,BC26&gt;20000),AV26*Bases!$G$21,IF(AND($AP$26&gt;4,BC26&gt;20000),AV26*Bases!$G$20,IF(AND($AP$26&gt;3,BC26&gt;20000),AV26*Bases!$G$19,IF(AND($AP$26&gt;1,BC26&gt;20000),AV26*Bases!$G$18,IF(AND($AP$26&gt;6,BC26&gt;5000),AV26*Bases!$E$22,IF(AND($AP$26&gt;5,BC26&gt;5000),AV26*Bases!$E$21,IF(AND($AP$26&gt;4,BC26&gt;5000),AV26*Bases!$E$20,IF(AND($AP$26&gt;3,BC26&gt;5000),AV26*Bases!$E$19,IF(AND($AP$26&gt;1,BC26&gt;5000),AV26*Bases!$E$18,IF(AND($AP$26&gt;6,BC26&lt;5000),AV26*Bases!$D$22,IF(AND($AP$26&gt;5,BC26&lt;5000),AV26*Bases!$D$21,IF(AND($AP$26&gt;4,BC26&lt;5000),AV26*Bases!$D$20,IF(AND($AP$26&gt;3,BC26&lt;5000),AV26*Bases!$D$19,IF(AND($AP$26&gt;1,BC26&lt;5000),AV26*Bases!$D$18,0)))))))))))))))</f>
        <v>0</v>
      </c>
      <c r="BK26" s="38">
        <f>IF(AND($AP$26&gt;6,BD26&gt;20000),AW26*Bases!$G$22,IF(AND($AP$26&gt;5,BD26&gt;20000),AW26*Bases!$G$21,IF(AND($AP$26&gt;4,BD26&gt;20000),AW26*Bases!$G$20,IF(AND($AP$26&gt;3,BD26&gt;20000),AW26*Bases!$G$19,IF(AND($AP$26&gt;1,BD26&gt;20000),AW26*Bases!$G$18,IF(AND($AP$26&gt;6,BD26&gt;5000),AW26*Bases!$E$22,IF(AND($AP$26&gt;5,BD26&gt;5000),AW26*Bases!$E$21,IF(AND($AP$26&gt;4,BD26&gt;5000),AW26*Bases!$E$20,IF(AND($AP$26&gt;3,BD26&gt;5000),AW26*Bases!$E$19,IF(AND($AP$26&gt;1,BD26&gt;5000),AW26*Bases!$E$18,IF(AND($AP$26&gt;6,BD26&lt;5000),AW26*Bases!$D$22,IF(AND($AP$26&gt;5,BD26&lt;5000),AW26*Bases!$D$21,IF(AND($AP$26&gt;4,BD26&lt;5000),AW26*Bases!$D$20,IF(AND($AP$26&gt;3,BD26&lt;5000),AW26*Bases!$D$19,IF(AND($AP$26&gt;1,BD26&lt;5000),AW26*Bases!$D$18,0)))))))))))))))</f>
        <v>0</v>
      </c>
      <c r="BL26" s="38">
        <f t="shared" si="10"/>
        <v>0</v>
      </c>
      <c r="BM26" s="48"/>
      <c r="BN26" s="38">
        <f t="shared" si="15"/>
        <v>0</v>
      </c>
      <c r="BO26" s="38">
        <f t="shared" si="16"/>
        <v>0</v>
      </c>
      <c r="BP26" s="38">
        <f t="shared" si="17"/>
        <v>0</v>
      </c>
      <c r="BQ26" s="38">
        <f t="shared" si="18"/>
        <v>0</v>
      </c>
      <c r="BR26" s="38">
        <f t="shared" si="19"/>
        <v>0</v>
      </c>
      <c r="BS26" s="38">
        <f t="shared" si="20"/>
        <v>0</v>
      </c>
      <c r="BT26" s="38"/>
      <c r="BU26" s="38">
        <f t="shared" si="11"/>
        <v>0</v>
      </c>
      <c r="BV26" s="38">
        <f t="shared" si="12"/>
        <v>0</v>
      </c>
      <c r="BW26" s="39">
        <f t="shared" si="21"/>
        <v>0</v>
      </c>
      <c r="BX26" s="39"/>
      <c r="BY26" s="38">
        <f t="shared" si="22"/>
        <v>0</v>
      </c>
      <c r="BZ26" s="38">
        <f t="shared" si="23"/>
        <v>0</v>
      </c>
      <c r="CA26" s="38">
        <f t="shared" si="24"/>
        <v>0</v>
      </c>
    </row>
    <row r="27" spans="2:79" s="42" customFormat="1" ht="17.100000000000001" customHeight="1" x14ac:dyDescent="0.2">
      <c r="B27" s="141"/>
      <c r="C27" s="142"/>
      <c r="D27" s="143"/>
      <c r="E27" s="144"/>
      <c r="F27" s="145"/>
      <c r="G27" s="146"/>
      <c r="H27" s="147"/>
      <c r="I27" s="190">
        <f>IF(NdF!$C$10="Oui",BL27,0)</f>
        <v>0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9"/>
      <c r="AE27" s="148"/>
      <c r="AF27" s="148"/>
      <c r="AG27" s="40">
        <f>IF(NdF!$C$10="Oui",BU27,BY27)</f>
        <v>0</v>
      </c>
      <c r="AH27" s="41"/>
      <c r="AJ27" s="43" t="s">
        <v>35</v>
      </c>
      <c r="AK27" s="42">
        <f t="shared" si="0"/>
        <v>0</v>
      </c>
      <c r="AL27" s="42">
        <f t="shared" si="1"/>
        <v>0</v>
      </c>
      <c r="AM27" s="42">
        <f t="shared" si="2"/>
        <v>0</v>
      </c>
      <c r="AN27" s="42">
        <f t="shared" si="3"/>
        <v>0</v>
      </c>
      <c r="AO27" s="42">
        <f t="shared" si="4"/>
        <v>0</v>
      </c>
      <c r="AP27" s="42">
        <f t="shared" si="13"/>
        <v>0</v>
      </c>
      <c r="AR27" s="42" t="s">
        <v>44</v>
      </c>
      <c r="AS27" s="42">
        <f t="shared" si="5"/>
        <v>0</v>
      </c>
      <c r="AT27" s="42">
        <f t="shared" si="6"/>
        <v>0</v>
      </c>
      <c r="AU27" s="42">
        <f t="shared" si="7"/>
        <v>0</v>
      </c>
      <c r="AV27" s="42">
        <f t="shared" si="8"/>
        <v>0</v>
      </c>
      <c r="AW27" s="42">
        <f t="shared" si="9"/>
        <v>0</v>
      </c>
      <c r="AY27" s="43" t="s">
        <v>44</v>
      </c>
      <c r="AZ27" s="42">
        <f t="shared" si="14"/>
        <v>0</v>
      </c>
      <c r="BA27" s="42">
        <f t="shared" si="14"/>
        <v>0</v>
      </c>
      <c r="BB27" s="42">
        <f t="shared" si="14"/>
        <v>0</v>
      </c>
      <c r="BC27" s="42">
        <f t="shared" si="14"/>
        <v>0</v>
      </c>
      <c r="BD27" s="42">
        <f t="shared" si="14"/>
        <v>0</v>
      </c>
      <c r="BF27" s="47" t="s">
        <v>62</v>
      </c>
      <c r="BG27" s="44">
        <f>IF(AND($AP$27&gt;6,AZ27&gt;20000),AS27*Bases!$G$22,IF(AND($AP$27&gt;5,AZ27&gt;20000),AS27*Bases!$G$21,IF(AND($AP$27&gt;4,AZ27&gt;20000),AS27*Bases!$G$20,IF(AND($AP$27&gt;3,AZ27&gt;20000),AS27*Bases!$G$19,IF(AND($AP$27&gt;1,AZ27&gt;20000),AS27*Bases!$G$18,IF(AND($AP$27&gt;6,AZ27&gt;5000),AS27*Bases!$E$22,IF(AND($AP$27&gt;5,AZ27&gt;5000),AS27*Bases!$E$21,IF(AND($AP$27&gt;4,AZ27&gt;5000),AS27*Bases!$E$20,IF(AND($AP$27&gt;3,AZ27&gt;5000),AS27*Bases!$E$19,IF(AND($AP$27&gt;1,AZ27&gt;5000),AS27*Bases!$E$18,IF(AND($AP$27&gt;6,AZ27&lt;5000),AS27*Bases!$D$22,IF(AND($AP$27&gt;5,AZ27&lt;5000),AS27*Bases!$D$21,IF(AND($AP$27&gt;4,AZ27&lt;5000),AS27*Bases!$D$20,IF(AND($AP$27&gt;3,AZ27&lt;5000),AS27*Bases!$D$19,IF(AND($AP$27&gt;1,AZ27&lt;5000),AS27*Bases!$D$18,0)))))))))))))))</f>
        <v>0</v>
      </c>
      <c r="BH27" s="44">
        <f>IF(AND($AP$27&gt;6,BA27&gt;20000),AT27*Bases!$G$22,IF(AND($AP$27&gt;5,BA27&gt;20000),AT27*Bases!$G$21,IF(AND($AP$27&gt;4,BA27&gt;20000),AT27*Bases!$G$20,IF(AND($AP$27&gt;3,BA27&gt;20000),AT27*Bases!$G$19,IF(AND($AP$27&gt;1,BA27&gt;20000),AT27*Bases!$G$18,IF(AND($AP$27&gt;6,BA27&gt;5000),AT27*Bases!$E$22,IF(AND($AP$27&gt;5,BA27&gt;5000),AT27*Bases!$E$21,IF(AND($AP$27&gt;4,BA27&gt;5000),AT27*Bases!$E$20,IF(AND($AP$27&gt;3,BA27&gt;5000),AT27*Bases!$E$19,IF(AND($AP$27&gt;1,BA27&gt;5000),AT27*Bases!$E$18,IF(AND($AP$27&gt;6,BA27&lt;5000),AT27*Bases!$D$22,IF(AND($AP$27&gt;5,BA27&lt;5000),AT27*Bases!$D$21,IF(AND($AP$27&gt;4,BA27&lt;5000),AT27*Bases!$D$20,IF(AND($AP$27&gt;3,BA27&lt;5000),AT27*Bases!$D$19,IF(AND($AP$27&gt;1,BA27&lt;5000),AT27*Bases!$D$18,0)))))))))))))))</f>
        <v>0</v>
      </c>
      <c r="BI27" s="44">
        <f>IF(AND($AP$27&gt;6,BB27&gt;20000),AU27*Bases!$G$22,IF(AND($AP$27&gt;5,BB27&gt;20000),AU27*Bases!$G$21,IF(AND($AP$27&gt;4,BB27&gt;20000),AU27*Bases!$G$20,IF(AND($AP$27&gt;3,BB27&gt;20000),AU27*Bases!$G$19,IF(AND($AP$27&gt;1,BB27&gt;20000),AU27*Bases!$G$18,IF(AND($AP$27&gt;6,BB27&gt;5000),AU27*Bases!$E$22,IF(AND($AP$27&gt;5,BB27&gt;5000),AU27*Bases!$E$21,IF(AND($AP$27&gt;4,BB27&gt;5000),AU27*Bases!$E$20,IF(AND($AP$27&gt;3,BB27&gt;5000),AU27*Bases!$E$19,IF(AND($AP$27&gt;1,BB27&gt;5000),AU27*Bases!$E$18,IF(AND($AP$27&gt;6,BB27&lt;5000),AU27*Bases!$D$22,IF(AND($AP$27&gt;5,BB27&lt;5000),AU27*Bases!$D$21,IF(AND($AP$27&gt;4,BB27&lt;5000),AU27*Bases!$D$20,IF(AND($AP$27&gt;3,BB27&lt;5000),AU27*Bases!$D$19,IF(AND($AP$27&gt;1,BB27&lt;5000),AU27*Bases!$D$18,0)))))))))))))))</f>
        <v>0</v>
      </c>
      <c r="BJ27" s="44">
        <f>IF(AND($AP$27&gt;6,BC27&gt;20000),AV27*Bases!$G$22,IF(AND($AP$27&gt;5,BC27&gt;20000),AV27*Bases!$G$21,IF(AND($AP$27&gt;4,BC27&gt;20000),AV27*Bases!$G$20,IF(AND($AP$27&gt;3,BC27&gt;20000),AV27*Bases!$G$19,IF(AND($AP$27&gt;1,BC27&gt;20000),AV27*Bases!$G$18,IF(AND($AP$27&gt;6,BC27&gt;5000),AV27*Bases!$E$22,IF(AND($AP$27&gt;5,BC27&gt;5000),AV27*Bases!$E$21,IF(AND($AP$27&gt;4,BC27&gt;5000),AV27*Bases!$E$20,IF(AND($AP$27&gt;3,BC27&gt;5000),AV27*Bases!$E$19,IF(AND($AP$27&gt;1,BC27&gt;5000),AV27*Bases!$E$18,IF(AND($AP$27&gt;6,BC27&lt;5000),AV27*Bases!$D$22,IF(AND($AP$27&gt;5,BC27&lt;5000),AV27*Bases!$D$21,IF(AND($AP$27&gt;4,BC27&lt;5000),AV27*Bases!$D$20,IF(AND($AP$27&gt;3,BC27&lt;5000),AV27*Bases!$D$19,IF(AND($AP$27&gt;1,BC27&lt;5000),AV27*Bases!$D$18,0)))))))))))))))</f>
        <v>0</v>
      </c>
      <c r="BK27" s="44">
        <f>IF(AND($AP$27&gt;6,BD27&gt;20000),AW27*Bases!$G$22,IF(AND($AP$27&gt;5,BD27&gt;20000),AW27*Bases!$G$21,IF(AND($AP$27&gt;4,BD27&gt;20000),AW27*Bases!$G$20,IF(AND($AP$27&gt;3,BD27&gt;20000),AW27*Bases!$G$19,IF(AND($AP$27&gt;1,BD27&gt;20000),AW27*Bases!$G$18,IF(AND($AP$27&gt;6,BD27&gt;5000),AW27*Bases!$E$22,IF(AND($AP$27&gt;5,BD27&gt;5000),AW27*Bases!$E$21,IF(AND($AP$27&gt;4,BD27&gt;5000),AW27*Bases!$E$20,IF(AND($AP$27&gt;3,BD27&gt;5000),AW27*Bases!$E$19,IF(AND($AP$27&gt;1,BD27&gt;5000),AW27*Bases!$E$18,IF(AND($AP$27&gt;6,BD27&lt;5000),AW27*Bases!$D$22,IF(AND($AP$27&gt;5,BD27&lt;5000),AW27*Bases!$D$21,IF(AND($AP$27&gt;4,BD27&lt;5000),AW27*Bases!$D$20,IF(AND($AP$27&gt;3,BD27&lt;5000),AW27*Bases!$D$19,IF(AND($AP$27&gt;1,BD27&lt;5000),AW27*Bases!$D$18,0)))))))))))))))</f>
        <v>0</v>
      </c>
      <c r="BL27" s="44">
        <f t="shared" si="10"/>
        <v>0</v>
      </c>
      <c r="BM27" s="49"/>
      <c r="BN27" s="44">
        <f t="shared" si="15"/>
        <v>0</v>
      </c>
      <c r="BO27" s="44">
        <f t="shared" si="16"/>
        <v>0</v>
      </c>
      <c r="BP27" s="44">
        <f t="shared" si="17"/>
        <v>0</v>
      </c>
      <c r="BQ27" s="44">
        <f t="shared" si="18"/>
        <v>0</v>
      </c>
      <c r="BR27" s="44">
        <f t="shared" si="19"/>
        <v>0</v>
      </c>
      <c r="BS27" s="44">
        <f t="shared" si="20"/>
        <v>0</v>
      </c>
      <c r="BT27" s="44"/>
      <c r="BU27" s="44">
        <f t="shared" si="11"/>
        <v>0</v>
      </c>
      <c r="BV27" s="44">
        <f t="shared" si="12"/>
        <v>0</v>
      </c>
      <c r="BW27" s="45">
        <f t="shared" si="21"/>
        <v>0</v>
      </c>
      <c r="BX27" s="45"/>
      <c r="BY27" s="38">
        <f t="shared" si="22"/>
        <v>0</v>
      </c>
      <c r="BZ27" s="38">
        <f t="shared" si="23"/>
        <v>0</v>
      </c>
      <c r="CA27" s="44">
        <f t="shared" si="24"/>
        <v>0</v>
      </c>
    </row>
    <row r="28" spans="2:79" s="36" customFormat="1" ht="17.100000000000001" customHeight="1" x14ac:dyDescent="0.2">
      <c r="B28" s="150"/>
      <c r="C28" s="151"/>
      <c r="D28" s="152"/>
      <c r="E28" s="153"/>
      <c r="F28" s="154"/>
      <c r="G28" s="155"/>
      <c r="H28" s="137"/>
      <c r="I28" s="189">
        <f>IF(NdF!$C$10="Oui",BL28,0)</f>
        <v>0</v>
      </c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7"/>
      <c r="AE28" s="156"/>
      <c r="AF28" s="156"/>
      <c r="AG28" s="34">
        <f>IF(NdF!$C$10="Oui",BU28,BY28)</f>
        <v>0</v>
      </c>
      <c r="AH28" s="35"/>
      <c r="AJ28" s="37" t="s">
        <v>35</v>
      </c>
      <c r="AK28" s="36">
        <f t="shared" si="0"/>
        <v>0</v>
      </c>
      <c r="AL28" s="36">
        <f t="shared" si="1"/>
        <v>0</v>
      </c>
      <c r="AM28" s="36">
        <f t="shared" si="2"/>
        <v>0</v>
      </c>
      <c r="AN28" s="36">
        <f t="shared" si="3"/>
        <v>0</v>
      </c>
      <c r="AO28" s="36">
        <f t="shared" si="4"/>
        <v>0</v>
      </c>
      <c r="AP28" s="36">
        <f t="shared" si="13"/>
        <v>0</v>
      </c>
      <c r="AR28" s="36" t="s">
        <v>44</v>
      </c>
      <c r="AS28" s="36">
        <f t="shared" si="5"/>
        <v>0</v>
      </c>
      <c r="AT28" s="36">
        <f t="shared" si="6"/>
        <v>0</v>
      </c>
      <c r="AU28" s="36">
        <f t="shared" si="7"/>
        <v>0</v>
      </c>
      <c r="AV28" s="36">
        <f t="shared" si="8"/>
        <v>0</v>
      </c>
      <c r="AW28" s="36">
        <f t="shared" si="9"/>
        <v>0</v>
      </c>
      <c r="AY28" s="37" t="s">
        <v>44</v>
      </c>
      <c r="AZ28" s="36">
        <f t="shared" si="14"/>
        <v>0</v>
      </c>
      <c r="BA28" s="36">
        <f t="shared" si="14"/>
        <v>0</v>
      </c>
      <c r="BB28" s="36">
        <f t="shared" si="14"/>
        <v>0</v>
      </c>
      <c r="BC28" s="36">
        <f t="shared" si="14"/>
        <v>0</v>
      </c>
      <c r="BD28" s="36">
        <f t="shared" si="14"/>
        <v>0</v>
      </c>
      <c r="BF28" s="46" t="s">
        <v>62</v>
      </c>
      <c r="BG28" s="38">
        <f>IF(AND($AP$28&gt;6,AZ28&gt;20000),AS28*Bases!$G$22,IF(AND($AP$28&gt;5,AZ28&gt;20000),AS28*Bases!$G$21,IF(AND($AP$28&gt;4,AZ28&gt;20000),AS28*Bases!$G$20,IF(AND($AP$28&gt;3,AZ28&gt;20000),AS28*Bases!$G$19,IF(AND($AP$28&gt;1,AZ28&gt;20000),AS28*Bases!$G$18,IF(AND($AP$28&gt;6,AZ28&gt;5000),AS28*Bases!$E$22,IF(AND($AP$28&gt;5,AZ28&gt;5000),AS28*Bases!$E$21,IF(AND($AP$28&gt;4,AZ28&gt;5000),AS28*Bases!$E$20,IF(AND($AP$28&gt;3,AZ28&gt;5000),AS28*Bases!$E$19,IF(AND($AP$28&gt;1,AZ28&gt;5000),AS28*Bases!$E$18,IF(AND($AP$28&gt;6,AZ28&lt;5000),AS28*Bases!$D$22,IF(AND($AP$28&gt;5,AZ28&lt;5000),AS28*Bases!$D$21,IF(AND($AP$28&gt;4,AZ28&lt;5000),AS28*Bases!$D$20,IF(AND($AP$28&gt;3,AZ28&lt;5000),AS28*Bases!$D$19,IF(AND($AP$28&gt;1,AZ28&lt;5000),AS28*Bases!$D$18,0)))))))))))))))</f>
        <v>0</v>
      </c>
      <c r="BH28" s="38">
        <f>IF(AND($AP$28&gt;6,BA28&gt;20000),AT28*Bases!$G$22,IF(AND($AP$28&gt;5,BA28&gt;20000),AT28*Bases!$G$21,IF(AND($AP$28&gt;4,BA28&gt;20000),AT28*Bases!$G$20,IF(AND($AP$28&gt;3,BA28&gt;20000),AT28*Bases!$G$19,IF(AND($AP$28&gt;1,BA28&gt;20000),AT28*Bases!$G$18,IF(AND($AP$28&gt;6,BA28&gt;5000),AT28*Bases!$E$22,IF(AND($AP$28&gt;5,BA28&gt;5000),AT28*Bases!$E$21,IF(AND($AP$28&gt;4,BA28&gt;5000),AT28*Bases!$E$20,IF(AND($AP$28&gt;3,BA28&gt;5000),AT28*Bases!$E$19,IF(AND($AP$28&gt;1,BA28&gt;5000),AT28*Bases!$E$18,IF(AND($AP$28&gt;6,BA28&lt;5000),AT28*Bases!$D$22,IF(AND($AP$28&gt;5,BA28&lt;5000),AT28*Bases!$D$21,IF(AND($AP$28&gt;4,BA28&lt;5000),AT28*Bases!$D$20,IF(AND($AP$28&gt;3,BA28&lt;5000),AT28*Bases!$D$19,IF(AND($AP$28&gt;1,BA28&lt;5000),AT28*Bases!$D$18,0)))))))))))))))</f>
        <v>0</v>
      </c>
      <c r="BI28" s="38">
        <f>IF(AND($AP$28&gt;6,BB28&gt;20000),AU28*Bases!$G$22,IF(AND($AP$28&gt;5,BB28&gt;20000),AU28*Bases!$G$21,IF(AND($AP$28&gt;4,BB28&gt;20000),AU28*Bases!$G$20,IF(AND($AP$28&gt;3,BB28&gt;20000),AU28*Bases!$G$19,IF(AND($AP$28&gt;1,BB28&gt;20000),AU28*Bases!$G$18,IF(AND($AP$28&gt;6,BB28&gt;5000),AU28*Bases!$E$22,IF(AND($AP$28&gt;5,BB28&gt;5000),AU28*Bases!$E$21,IF(AND($AP$28&gt;4,BB28&gt;5000),AU28*Bases!$E$20,IF(AND($AP$28&gt;3,BB28&gt;5000),AU28*Bases!$E$19,IF(AND($AP$28&gt;1,BB28&gt;5000),AU28*Bases!$E$18,IF(AND($AP$28&gt;6,BB28&lt;5000),AU28*Bases!$D$22,IF(AND($AP$28&gt;5,BB28&lt;5000),AU28*Bases!$D$21,IF(AND($AP$28&gt;4,BB28&lt;5000),AU28*Bases!$D$20,IF(AND($AP$28&gt;3,BB28&lt;5000),AU28*Bases!$D$19,IF(AND($AP$28&gt;1,BB28&lt;5000),AU28*Bases!$D$18,0)))))))))))))))</f>
        <v>0</v>
      </c>
      <c r="BJ28" s="38">
        <f>IF(AND($AP$28&gt;6,BC28&gt;20000),AV28*Bases!$G$22,IF(AND($AP$28&gt;5,BC28&gt;20000),AV28*Bases!$G$21,IF(AND($AP$28&gt;4,BC28&gt;20000),AV28*Bases!$G$20,IF(AND($AP$28&gt;3,BC28&gt;20000),AV28*Bases!$G$19,IF(AND($AP$28&gt;1,BC28&gt;20000),AV28*Bases!$G$18,IF(AND($AP$28&gt;6,BC28&gt;5000),AV28*Bases!$E$22,IF(AND($AP$28&gt;5,BC28&gt;5000),AV28*Bases!$E$21,IF(AND($AP$28&gt;4,BC28&gt;5000),AV28*Bases!$E$20,IF(AND($AP$28&gt;3,BC28&gt;5000),AV28*Bases!$E$19,IF(AND($AP$28&gt;1,BC28&gt;5000),AV28*Bases!$E$18,IF(AND($AP$28&gt;6,BC28&lt;5000),AV28*Bases!$D$22,IF(AND($AP$28&gt;5,BC28&lt;5000),AV28*Bases!$D$21,IF(AND($AP$28&gt;4,BC28&lt;5000),AV28*Bases!$D$20,IF(AND($AP$28&gt;3,BC28&lt;5000),AV28*Bases!$D$19,IF(AND($AP$28&gt;1,BC28&lt;5000),AV28*Bases!$D$18,0)))))))))))))))</f>
        <v>0</v>
      </c>
      <c r="BK28" s="38">
        <f>IF(AND($AP$28&gt;6,BD28&gt;20000),AW28*Bases!$G$22,IF(AND($AP$28&gt;5,BD28&gt;20000),AW28*Bases!$G$21,IF(AND($AP$28&gt;4,BD28&gt;20000),AW28*Bases!$G$20,IF(AND($AP$28&gt;3,BD28&gt;20000),AW28*Bases!$G$19,IF(AND($AP$28&gt;1,BD28&gt;20000),AW28*Bases!$G$18,IF(AND($AP$28&gt;6,BD28&gt;5000),AW28*Bases!$E$22,IF(AND($AP$28&gt;5,BD28&gt;5000),AW28*Bases!$E$21,IF(AND($AP$28&gt;4,BD28&gt;5000),AW28*Bases!$E$20,IF(AND($AP$28&gt;3,BD28&gt;5000),AW28*Bases!$E$19,IF(AND($AP$28&gt;1,BD28&gt;5000),AW28*Bases!$E$18,IF(AND($AP$28&gt;6,BD28&lt;5000),AW28*Bases!$D$22,IF(AND($AP$28&gt;5,BD28&lt;5000),AW28*Bases!$D$21,IF(AND($AP$28&gt;4,BD28&lt;5000),AW28*Bases!$D$20,IF(AND($AP$28&gt;3,BD28&lt;5000),AW28*Bases!$D$19,IF(AND($AP$28&gt;1,BD28&lt;5000),AW28*Bases!$D$18,0)))))))))))))))</f>
        <v>0</v>
      </c>
      <c r="BL28" s="38">
        <f t="shared" si="10"/>
        <v>0</v>
      </c>
      <c r="BM28" s="48"/>
      <c r="BN28" s="38">
        <f t="shared" si="15"/>
        <v>0</v>
      </c>
      <c r="BO28" s="38">
        <f t="shared" si="16"/>
        <v>0</v>
      </c>
      <c r="BP28" s="38">
        <f t="shared" si="17"/>
        <v>0</v>
      </c>
      <c r="BQ28" s="38">
        <f t="shared" si="18"/>
        <v>0</v>
      </c>
      <c r="BR28" s="38">
        <f t="shared" si="19"/>
        <v>0</v>
      </c>
      <c r="BS28" s="38">
        <f t="shared" si="20"/>
        <v>0</v>
      </c>
      <c r="BT28" s="38"/>
      <c r="BU28" s="38">
        <f t="shared" si="11"/>
        <v>0</v>
      </c>
      <c r="BV28" s="38">
        <f t="shared" si="12"/>
        <v>0</v>
      </c>
      <c r="BW28" s="39">
        <f t="shared" si="21"/>
        <v>0</v>
      </c>
      <c r="BX28" s="39"/>
      <c r="BY28" s="38">
        <f t="shared" si="22"/>
        <v>0</v>
      </c>
      <c r="BZ28" s="38">
        <f t="shared" si="23"/>
        <v>0</v>
      </c>
      <c r="CA28" s="38">
        <f t="shared" si="24"/>
        <v>0</v>
      </c>
    </row>
    <row r="29" spans="2:79" s="42" customFormat="1" ht="17.100000000000001" customHeight="1" x14ac:dyDescent="0.2">
      <c r="B29" s="141"/>
      <c r="C29" s="142"/>
      <c r="D29" s="143"/>
      <c r="E29" s="144"/>
      <c r="F29" s="145"/>
      <c r="G29" s="146"/>
      <c r="H29" s="147"/>
      <c r="I29" s="190">
        <f>IF(NdF!$C$10="Oui",BL29,0)</f>
        <v>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9"/>
      <c r="AE29" s="148"/>
      <c r="AF29" s="148"/>
      <c r="AG29" s="40">
        <f>IF(NdF!$C$10="Oui",BU29,BY29)</f>
        <v>0</v>
      </c>
      <c r="AH29" s="41"/>
      <c r="AJ29" s="43" t="s">
        <v>35</v>
      </c>
      <c r="AK29" s="42">
        <f t="shared" si="0"/>
        <v>0</v>
      </c>
      <c r="AL29" s="42">
        <f t="shared" si="1"/>
        <v>0</v>
      </c>
      <c r="AM29" s="42">
        <f t="shared" si="2"/>
        <v>0</v>
      </c>
      <c r="AN29" s="42">
        <f t="shared" si="3"/>
        <v>0</v>
      </c>
      <c r="AO29" s="42">
        <f t="shared" si="4"/>
        <v>0</v>
      </c>
      <c r="AP29" s="42">
        <f t="shared" si="13"/>
        <v>0</v>
      </c>
      <c r="AR29" s="42" t="s">
        <v>44</v>
      </c>
      <c r="AS29" s="42">
        <f t="shared" si="5"/>
        <v>0</v>
      </c>
      <c r="AT29" s="42">
        <f t="shared" si="6"/>
        <v>0</v>
      </c>
      <c r="AU29" s="42">
        <f t="shared" si="7"/>
        <v>0</v>
      </c>
      <c r="AV29" s="42">
        <f t="shared" si="8"/>
        <v>0</v>
      </c>
      <c r="AW29" s="42">
        <f t="shared" si="9"/>
        <v>0</v>
      </c>
      <c r="AY29" s="43" t="s">
        <v>44</v>
      </c>
      <c r="AZ29" s="42">
        <f t="shared" si="14"/>
        <v>0</v>
      </c>
      <c r="BA29" s="42">
        <f t="shared" si="14"/>
        <v>0</v>
      </c>
      <c r="BB29" s="42">
        <f t="shared" si="14"/>
        <v>0</v>
      </c>
      <c r="BC29" s="42">
        <f t="shared" si="14"/>
        <v>0</v>
      </c>
      <c r="BD29" s="42">
        <f t="shared" si="14"/>
        <v>0</v>
      </c>
      <c r="BF29" s="47" t="s">
        <v>62</v>
      </c>
      <c r="BG29" s="44">
        <f>IF(AND($AP$29&gt;6,AZ29&gt;20000),AS29*Bases!$G$22,IF(AND($AP$29&gt;5,AZ29&gt;20000),AS29*Bases!$G$21,IF(AND($AP$29&gt;4,AZ29&gt;20000),AS29*Bases!$G$20,IF(AND($AP$29&gt;3,AZ29&gt;20000),AS29*Bases!$G$19,IF(AND($AP$29&gt;1,AZ29&gt;20000),AS29*Bases!$G$18,IF(AND($AP$29&gt;6,AZ29&gt;5000),AS29*Bases!$E$22,IF(AND($AP$29&gt;5,AZ29&gt;5000),AS29*Bases!$E$21,IF(AND($AP$29&gt;4,AZ29&gt;5000),AS29*Bases!$E$20,IF(AND($AP$29&gt;3,AZ29&gt;5000),AS29*Bases!$E$19,IF(AND($AP$29&gt;1,AZ29&gt;5000),AS29*Bases!$E$18,IF(AND($AP$29&gt;6,AZ29&lt;5000),AS29*Bases!$D$22,IF(AND($AP$29&gt;5,AZ29&lt;5000),AS29*Bases!$D$21,IF(AND($AP$29&gt;4,AZ29&lt;5000),AS29*Bases!$D$20,IF(AND($AP$29&gt;3,AZ29&lt;5000),AS29*Bases!$D$19,IF(AND($AP$29&gt;1,AZ29&lt;5000),AS29*Bases!$D$18,0)))))))))))))))</f>
        <v>0</v>
      </c>
      <c r="BH29" s="44">
        <f>IF(AND($AP$29&gt;6,BA29&gt;20000),AT29*Bases!$G$22,IF(AND($AP$29&gt;5,BA29&gt;20000),AT29*Bases!$G$21,IF(AND($AP$29&gt;4,BA29&gt;20000),AT29*Bases!$G$20,IF(AND($AP$29&gt;3,BA29&gt;20000),AT29*Bases!$G$19,IF(AND($AP$29&gt;1,BA29&gt;20000),AT29*Bases!$G$18,IF(AND($AP$29&gt;6,BA29&gt;5000),AT29*Bases!$E$22,IF(AND($AP$29&gt;5,BA29&gt;5000),AT29*Bases!$E$21,IF(AND($AP$29&gt;4,BA29&gt;5000),AT29*Bases!$E$20,IF(AND($AP$29&gt;3,BA29&gt;5000),AT29*Bases!$E$19,IF(AND($AP$29&gt;1,BA29&gt;5000),AT29*Bases!$E$18,IF(AND($AP$29&gt;6,BA29&lt;5000),AT29*Bases!$D$22,IF(AND($AP$29&gt;5,BA29&lt;5000),AT29*Bases!$D$21,IF(AND($AP$29&gt;4,BA29&lt;5000),AT29*Bases!$D$20,IF(AND($AP$29&gt;3,BA29&lt;5000),AT29*Bases!$D$19,IF(AND($AP$29&gt;1,BA29&lt;5000),AT29*Bases!$D$18,0)))))))))))))))</f>
        <v>0</v>
      </c>
      <c r="BI29" s="44">
        <f>IF(AND($AP$29&gt;6,BB29&gt;20000),AU29*Bases!$G$22,IF(AND($AP$29&gt;5,BB29&gt;20000),AU29*Bases!$G$21,IF(AND($AP$29&gt;4,BB29&gt;20000),AU29*Bases!$G$20,IF(AND($AP$29&gt;3,BB29&gt;20000),AU29*Bases!$G$19,IF(AND($AP$29&gt;1,BB29&gt;20000),AU29*Bases!$G$18,IF(AND($AP$29&gt;6,BB29&gt;5000),AU29*Bases!$E$22,IF(AND($AP$29&gt;5,BB29&gt;5000),AU29*Bases!$E$21,IF(AND($AP$29&gt;4,BB29&gt;5000),AU29*Bases!$E$20,IF(AND($AP$29&gt;3,BB29&gt;5000),AU29*Bases!$E$19,IF(AND($AP$29&gt;1,BB29&gt;5000),AU29*Bases!$E$18,IF(AND($AP$29&gt;6,BB29&lt;5000),AU29*Bases!$D$22,IF(AND($AP$29&gt;5,BB29&lt;5000),AU29*Bases!$D$21,IF(AND($AP$29&gt;4,BB29&lt;5000),AU29*Bases!$D$20,IF(AND($AP$29&gt;3,BB29&lt;5000),AU29*Bases!$D$19,IF(AND($AP$29&gt;1,BB29&lt;5000),AU29*Bases!$D$18,0)))))))))))))))</f>
        <v>0</v>
      </c>
      <c r="BJ29" s="44">
        <f>IF(AND($AP$29&gt;6,BC29&gt;20000),AV29*Bases!$G$22,IF(AND($AP$29&gt;5,BC29&gt;20000),AV29*Bases!$G$21,IF(AND($AP$29&gt;4,BC29&gt;20000),AV29*Bases!$G$20,IF(AND($AP$29&gt;3,BC29&gt;20000),AV29*Bases!$G$19,IF(AND($AP$29&gt;1,BC29&gt;20000),AV29*Bases!$G$18,IF(AND($AP$29&gt;6,BC29&gt;5000),AV29*Bases!$E$22,IF(AND($AP$29&gt;5,BC29&gt;5000),AV29*Bases!$E$21,IF(AND($AP$29&gt;4,BC29&gt;5000),AV29*Bases!$E$20,IF(AND($AP$29&gt;3,BC29&gt;5000),AV29*Bases!$E$19,IF(AND($AP$29&gt;1,BC29&gt;5000),AV29*Bases!$E$18,IF(AND($AP$29&gt;6,BC29&lt;5000),AV29*Bases!$D$22,IF(AND($AP$29&gt;5,BC29&lt;5000),AV29*Bases!$D$21,IF(AND($AP$29&gt;4,BC29&lt;5000),AV29*Bases!$D$20,IF(AND($AP$29&gt;3,BC29&lt;5000),AV29*Bases!$D$19,IF(AND($AP$29&gt;1,BC29&lt;5000),AV29*Bases!$D$18,0)))))))))))))))</f>
        <v>0</v>
      </c>
      <c r="BK29" s="44">
        <f>IF(AND($AP$29&gt;6,BD29&gt;20000),AW29*Bases!$G$22,IF(AND($AP$29&gt;5,BD29&gt;20000),AW29*Bases!$G$21,IF(AND($AP$29&gt;4,BD29&gt;20000),AW29*Bases!$G$20,IF(AND($AP$29&gt;3,BD29&gt;20000),AW29*Bases!$G$19,IF(AND($AP$29&gt;1,BD29&gt;20000),AW29*Bases!$G$18,IF(AND($AP$29&gt;6,BD29&gt;5000),AW29*Bases!$E$22,IF(AND($AP$29&gt;5,BD29&gt;5000),AW29*Bases!$E$21,IF(AND($AP$29&gt;4,BD29&gt;5000),AW29*Bases!$E$20,IF(AND($AP$29&gt;3,BD29&gt;5000),AW29*Bases!$E$19,IF(AND($AP$29&gt;1,BD29&gt;5000),AW29*Bases!$E$18,IF(AND($AP$29&gt;6,BD29&lt;5000),AW29*Bases!$D$22,IF(AND($AP$29&gt;5,BD29&lt;5000),AW29*Bases!$D$21,IF(AND($AP$29&gt;4,BD29&lt;5000),AW29*Bases!$D$20,IF(AND($AP$29&gt;3,BD29&lt;5000),AW29*Bases!$D$19,IF(AND($AP$29&gt;1,BD29&lt;5000),AW29*Bases!$D$18,0)))))))))))))))</f>
        <v>0</v>
      </c>
      <c r="BL29" s="44">
        <f t="shared" si="10"/>
        <v>0</v>
      </c>
      <c r="BM29" s="49"/>
      <c r="BN29" s="44">
        <f t="shared" si="15"/>
        <v>0</v>
      </c>
      <c r="BO29" s="44">
        <f t="shared" si="16"/>
        <v>0</v>
      </c>
      <c r="BP29" s="44">
        <f t="shared" si="17"/>
        <v>0</v>
      </c>
      <c r="BQ29" s="44">
        <f t="shared" si="18"/>
        <v>0</v>
      </c>
      <c r="BR29" s="44">
        <f t="shared" si="19"/>
        <v>0</v>
      </c>
      <c r="BS29" s="44">
        <f t="shared" si="20"/>
        <v>0</v>
      </c>
      <c r="BT29" s="44"/>
      <c r="BU29" s="44">
        <f t="shared" si="11"/>
        <v>0</v>
      </c>
      <c r="BV29" s="44">
        <f t="shared" si="12"/>
        <v>0</v>
      </c>
      <c r="BW29" s="45">
        <f t="shared" si="21"/>
        <v>0</v>
      </c>
      <c r="BX29" s="45"/>
      <c r="BY29" s="38">
        <f t="shared" si="22"/>
        <v>0</v>
      </c>
      <c r="BZ29" s="38">
        <f t="shared" si="23"/>
        <v>0</v>
      </c>
      <c r="CA29" s="44">
        <f t="shared" si="24"/>
        <v>0</v>
      </c>
    </row>
    <row r="30" spans="2:79" s="36" customFormat="1" ht="17.100000000000001" customHeight="1" x14ac:dyDescent="0.2">
      <c r="B30" s="150"/>
      <c r="C30" s="151"/>
      <c r="D30" s="152"/>
      <c r="E30" s="153"/>
      <c r="F30" s="154"/>
      <c r="G30" s="155"/>
      <c r="H30" s="137"/>
      <c r="I30" s="189">
        <f>IF(NdF!$C$10="Oui",BL30,0)</f>
        <v>0</v>
      </c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8"/>
      <c r="X30" s="156"/>
      <c r="Y30" s="156"/>
      <c r="Z30" s="156"/>
      <c r="AA30" s="156"/>
      <c r="AB30" s="156"/>
      <c r="AC30" s="156"/>
      <c r="AD30" s="157"/>
      <c r="AE30" s="156"/>
      <c r="AF30" s="156"/>
      <c r="AG30" s="34">
        <f>IF(NdF!$C$10="Oui",BU30,BY30)</f>
        <v>0</v>
      </c>
      <c r="AH30" s="35"/>
      <c r="AJ30" s="37" t="s">
        <v>35</v>
      </c>
      <c r="AK30" s="36">
        <f t="shared" si="0"/>
        <v>0</v>
      </c>
      <c r="AL30" s="36">
        <f t="shared" si="1"/>
        <v>0</v>
      </c>
      <c r="AM30" s="36">
        <f t="shared" si="2"/>
        <v>0</v>
      </c>
      <c r="AN30" s="36">
        <f t="shared" si="3"/>
        <v>0</v>
      </c>
      <c r="AO30" s="36">
        <f t="shared" si="4"/>
        <v>0</v>
      </c>
      <c r="AP30" s="36">
        <f t="shared" si="13"/>
        <v>0</v>
      </c>
      <c r="AR30" s="36" t="s">
        <v>44</v>
      </c>
      <c r="AS30" s="36">
        <f t="shared" si="5"/>
        <v>0</v>
      </c>
      <c r="AT30" s="36">
        <f t="shared" si="6"/>
        <v>0</v>
      </c>
      <c r="AU30" s="36">
        <f t="shared" si="7"/>
        <v>0</v>
      </c>
      <c r="AV30" s="36">
        <f t="shared" si="8"/>
        <v>0</v>
      </c>
      <c r="AW30" s="36">
        <f t="shared" si="9"/>
        <v>0</v>
      </c>
      <c r="AY30" s="37" t="s">
        <v>44</v>
      </c>
      <c r="AZ30" s="36">
        <f t="shared" si="14"/>
        <v>0</v>
      </c>
      <c r="BA30" s="36">
        <f t="shared" si="14"/>
        <v>0</v>
      </c>
      <c r="BB30" s="36">
        <f t="shared" si="14"/>
        <v>0</v>
      </c>
      <c r="BC30" s="36">
        <f t="shared" si="14"/>
        <v>0</v>
      </c>
      <c r="BD30" s="36">
        <f t="shared" si="14"/>
        <v>0</v>
      </c>
      <c r="BF30" s="46" t="s">
        <v>62</v>
      </c>
      <c r="BG30" s="38">
        <f>IF(AND($AP$30&gt;6,AZ30&gt;20000),AS30*Bases!$G$22,IF(AND($AP$30&gt;5,AZ30&gt;20000),AS30*Bases!$G$21,IF(AND($AP$30&gt;4,AZ30&gt;20000),AS30*Bases!$G$20,IF(AND($AP$30&gt;3,AZ30&gt;20000),AS30*Bases!$G$19,IF(AND($AP$30&gt;1,AZ30&gt;20000),AS30*Bases!$G$18,IF(AND($AP$30&gt;6,AZ30&gt;5000),AS30*Bases!$E$22,IF(AND($AP$30&gt;5,AZ30&gt;5000),AS30*Bases!$E$21,IF(AND($AP$30&gt;4,AZ30&gt;5000),AS30*Bases!$E$20,IF(AND($AP$30&gt;3,AZ30&gt;5000),AS30*Bases!$E$19,IF(AND($AP$30&gt;1,AZ30&gt;5000),AS30*Bases!$E$18,IF(AND($AP$30&gt;6,AZ30&lt;5000),AS30*Bases!$D$22,IF(AND($AP$30&gt;5,AZ30&lt;5000),AS30*Bases!$D$21,IF(AND($AP$30&gt;4,AZ30&lt;5000),AS30*Bases!$D$20,IF(AND($AP$30&gt;3,AZ30&lt;5000),AS30*Bases!$D$19,IF(AND($AP$30&gt;1,AZ30&lt;5000),AS30*Bases!$D$18,0)))))))))))))))</f>
        <v>0</v>
      </c>
      <c r="BH30" s="38">
        <f>IF(AND($AP$30&gt;6,BA30&gt;20000),AT30*Bases!$G$22,IF(AND($AP$30&gt;5,BA30&gt;20000),AT30*Bases!$G$21,IF(AND($AP$30&gt;4,BA30&gt;20000),AT30*Bases!$G$20,IF(AND($AP$30&gt;3,BA30&gt;20000),AT30*Bases!$G$19,IF(AND($AP$30&gt;1,BA30&gt;20000),AT30*Bases!$G$18,IF(AND($AP$30&gt;6,BA30&gt;5000),AT30*Bases!$E$22,IF(AND($AP$30&gt;5,BA30&gt;5000),AT30*Bases!$E$21,IF(AND($AP$30&gt;4,BA30&gt;5000),AT30*Bases!$E$20,IF(AND($AP$30&gt;3,BA30&gt;5000),AT30*Bases!$E$19,IF(AND($AP$30&gt;1,BA30&gt;5000),AT30*Bases!$E$18,IF(AND($AP$30&gt;6,BA30&lt;5000),AT30*Bases!$D$22,IF(AND($AP$30&gt;5,BA30&lt;5000),AT30*Bases!$D$21,IF(AND($AP$30&gt;4,BA30&lt;5000),AT30*Bases!$D$20,IF(AND($AP$30&gt;3,BA30&lt;5000),AT30*Bases!$D$19,IF(AND($AP$30&gt;1,BA30&lt;5000),AT30*Bases!$D$18,0)))))))))))))))</f>
        <v>0</v>
      </c>
      <c r="BI30" s="38">
        <f>IF(AND($AP$30&gt;6,BB30&gt;20000),AU30*Bases!$G$22,IF(AND($AP$30&gt;5,BB30&gt;20000),AU30*Bases!$G$21,IF(AND($AP$30&gt;4,BB30&gt;20000),AU30*Bases!$G$20,IF(AND($AP$30&gt;3,BB30&gt;20000),AU30*Bases!$G$19,IF(AND($AP$30&gt;1,BB30&gt;20000),AU30*Bases!$G$18,IF(AND($AP$30&gt;6,BB30&gt;5000),AU30*Bases!$E$22,IF(AND($AP$30&gt;5,BB30&gt;5000),AU30*Bases!$E$21,IF(AND($AP$30&gt;4,BB30&gt;5000),AU30*Bases!$E$20,IF(AND($AP$30&gt;3,BB30&gt;5000),AU30*Bases!$E$19,IF(AND($AP$30&gt;1,BB30&gt;5000),AU30*Bases!$E$18,IF(AND($AP$30&gt;6,BB30&lt;5000),AU30*Bases!$D$22,IF(AND($AP$30&gt;5,BB30&lt;5000),AU30*Bases!$D$21,IF(AND($AP$30&gt;4,BB30&lt;5000),AU30*Bases!$D$20,IF(AND($AP$30&gt;3,BB30&lt;5000),AU30*Bases!$D$19,IF(AND($AP$30&gt;1,BB30&lt;5000),AU30*Bases!$D$18,0)))))))))))))))</f>
        <v>0</v>
      </c>
      <c r="BJ30" s="38">
        <f>IF(AND($AP$30&gt;6,BC30&gt;20000),AV30*Bases!$G$22,IF(AND($AP$30&gt;5,BC30&gt;20000),AV30*Bases!$G$21,IF(AND($AP$30&gt;4,BC30&gt;20000),AV30*Bases!$G$20,IF(AND($AP$30&gt;3,BC30&gt;20000),AV30*Bases!$G$19,IF(AND($AP$30&gt;1,BC30&gt;20000),AV30*Bases!$G$18,IF(AND($AP$30&gt;6,BC30&gt;5000),AV30*Bases!$E$22,IF(AND($AP$30&gt;5,BC30&gt;5000),AV30*Bases!$E$21,IF(AND($AP$30&gt;4,BC30&gt;5000),AV30*Bases!$E$20,IF(AND($AP$30&gt;3,BC30&gt;5000),AV30*Bases!$E$19,IF(AND($AP$30&gt;1,BC30&gt;5000),AV30*Bases!$E$18,IF(AND($AP$30&gt;6,BC30&lt;5000),AV30*Bases!$D$22,IF(AND($AP$30&gt;5,BC30&lt;5000),AV30*Bases!$D$21,IF(AND($AP$30&gt;4,BC30&lt;5000),AV30*Bases!$D$20,IF(AND($AP$30&gt;3,BC30&lt;5000),AV30*Bases!$D$19,IF(AND($AP$30&gt;1,BC30&lt;5000),AV30*Bases!$D$18,0)))))))))))))))</f>
        <v>0</v>
      </c>
      <c r="BK30" s="38">
        <f>IF(AND($AP$30&gt;6,BD30&gt;20000),AW30*Bases!$G$22,IF(AND($AP$30&gt;5,BD30&gt;20000),AW30*Bases!$G$21,IF(AND($AP$30&gt;4,BD30&gt;20000),AW30*Bases!$G$20,IF(AND($AP$30&gt;3,BD30&gt;20000),AW30*Bases!$G$19,IF(AND($AP$30&gt;1,BD30&gt;20000),AW30*Bases!$G$18,IF(AND($AP$30&gt;6,BD30&gt;5000),AW30*Bases!$E$22,IF(AND($AP$30&gt;5,BD30&gt;5000),AW30*Bases!$E$21,IF(AND($AP$30&gt;4,BD30&gt;5000),AW30*Bases!$E$20,IF(AND($AP$30&gt;3,BD30&gt;5000),AW30*Bases!$E$19,IF(AND($AP$30&gt;1,BD30&gt;5000),AW30*Bases!$E$18,IF(AND($AP$30&gt;6,BD30&lt;5000),AW30*Bases!$D$22,IF(AND($AP$30&gt;5,BD30&lt;5000),AW30*Bases!$D$21,IF(AND($AP$30&gt;4,BD30&lt;5000),AW30*Bases!$D$20,IF(AND($AP$30&gt;3,BD30&lt;5000),AW30*Bases!$D$19,IF(AND($AP$30&gt;1,BD30&lt;5000),AW30*Bases!$D$18,0)))))))))))))))</f>
        <v>0</v>
      </c>
      <c r="BL30" s="38">
        <f t="shared" si="10"/>
        <v>0</v>
      </c>
      <c r="BM30" s="48"/>
      <c r="BN30" s="38">
        <f t="shared" si="15"/>
        <v>0</v>
      </c>
      <c r="BO30" s="38">
        <f t="shared" si="16"/>
        <v>0</v>
      </c>
      <c r="BP30" s="38">
        <f t="shared" si="17"/>
        <v>0</v>
      </c>
      <c r="BQ30" s="38">
        <f t="shared" si="18"/>
        <v>0</v>
      </c>
      <c r="BR30" s="38">
        <f t="shared" si="19"/>
        <v>0</v>
      </c>
      <c r="BS30" s="38">
        <f t="shared" si="20"/>
        <v>0</v>
      </c>
      <c r="BT30" s="38"/>
      <c r="BU30" s="38">
        <f t="shared" si="11"/>
        <v>0</v>
      </c>
      <c r="BV30" s="38">
        <f t="shared" si="12"/>
        <v>0</v>
      </c>
      <c r="BW30" s="39">
        <f t="shared" si="21"/>
        <v>0</v>
      </c>
      <c r="BX30" s="39"/>
      <c r="BY30" s="38">
        <f t="shared" si="22"/>
        <v>0</v>
      </c>
      <c r="BZ30" s="38">
        <f t="shared" si="23"/>
        <v>0</v>
      </c>
      <c r="CA30" s="38">
        <f t="shared" si="24"/>
        <v>0</v>
      </c>
    </row>
    <row r="31" spans="2:79" s="42" customFormat="1" ht="17.100000000000001" customHeight="1" x14ac:dyDescent="0.2">
      <c r="B31" s="141"/>
      <c r="C31" s="142"/>
      <c r="D31" s="143"/>
      <c r="E31" s="144"/>
      <c r="F31" s="145"/>
      <c r="G31" s="146"/>
      <c r="H31" s="147"/>
      <c r="I31" s="190">
        <f>IF(NdF!$C$10="Oui",BL31,0)</f>
        <v>0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9"/>
      <c r="AE31" s="148"/>
      <c r="AF31" s="148"/>
      <c r="AG31" s="40">
        <f>IF(NdF!$C$10="Oui",BU31,BY31)</f>
        <v>0</v>
      </c>
      <c r="AH31" s="41"/>
      <c r="AJ31" s="43" t="s">
        <v>35</v>
      </c>
      <c r="AK31" s="42">
        <f t="shared" si="0"/>
        <v>0</v>
      </c>
      <c r="AL31" s="42">
        <f t="shared" si="1"/>
        <v>0</v>
      </c>
      <c r="AM31" s="42">
        <f t="shared" si="2"/>
        <v>0</v>
      </c>
      <c r="AN31" s="42">
        <f t="shared" si="3"/>
        <v>0</v>
      </c>
      <c r="AO31" s="42">
        <f t="shared" si="4"/>
        <v>0</v>
      </c>
      <c r="AP31" s="42">
        <f t="shared" si="13"/>
        <v>0</v>
      </c>
      <c r="AR31" s="42" t="s">
        <v>44</v>
      </c>
      <c r="AS31" s="42">
        <f t="shared" si="5"/>
        <v>0</v>
      </c>
      <c r="AT31" s="42">
        <f t="shared" si="6"/>
        <v>0</v>
      </c>
      <c r="AU31" s="42">
        <f t="shared" si="7"/>
        <v>0</v>
      </c>
      <c r="AV31" s="42">
        <f t="shared" si="8"/>
        <v>0</v>
      </c>
      <c r="AW31" s="42">
        <f t="shared" si="9"/>
        <v>0</v>
      </c>
      <c r="AY31" s="43" t="s">
        <v>44</v>
      </c>
      <c r="AZ31" s="42">
        <f t="shared" ref="AZ31:BD46" si="25">AZ30+AS31</f>
        <v>0</v>
      </c>
      <c r="BA31" s="42">
        <f t="shared" si="25"/>
        <v>0</v>
      </c>
      <c r="BB31" s="42">
        <f t="shared" si="25"/>
        <v>0</v>
      </c>
      <c r="BC31" s="42">
        <f t="shared" si="25"/>
        <v>0</v>
      </c>
      <c r="BD31" s="42">
        <f t="shared" si="25"/>
        <v>0</v>
      </c>
      <c r="BF31" s="47" t="s">
        <v>62</v>
      </c>
      <c r="BG31" s="44">
        <f>IF(AND($AP$31&gt;6,AZ31&gt;20000),AS31*Bases!$G$22,IF(AND($AP$31&gt;5,AZ31&gt;20000),AS31*Bases!$G$21,IF(AND($AP$31&gt;4,AZ31&gt;20000),AS31*Bases!$G$20,IF(AND($AP$31&gt;3,AZ31&gt;20000),AS31*Bases!$G$19,IF(AND($AP$31&gt;1,AZ31&gt;20000),AS31*Bases!$G$18,IF(AND($AP$31&gt;6,AZ31&gt;5000),AS31*Bases!$E$22,IF(AND($AP$31&gt;5,AZ31&gt;5000),AS31*Bases!$E$21,IF(AND($AP$31&gt;4,AZ31&gt;5000),AS31*Bases!$E$20,IF(AND($AP$31&gt;3,AZ31&gt;5000),AS31*Bases!$E$19,IF(AND($AP$31&gt;1,AZ31&gt;5000),AS31*Bases!$E$18,IF(AND($AP$31&gt;6,AZ31&lt;5000),AS31*Bases!$D$22,IF(AND($AP$31&gt;5,AZ31&lt;5000),AS31*Bases!$D$21,IF(AND($AP$31&gt;4,AZ31&lt;5000),AS31*Bases!$D$20,IF(AND($AP$31&gt;3,AZ31&lt;5000),AS31*Bases!$D$19,IF(AND($AP$31&gt;1,AZ31&lt;5000),AS31*Bases!$D$18,0)))))))))))))))</f>
        <v>0</v>
      </c>
      <c r="BH31" s="44">
        <f>IF(AND($AP$31&gt;6,BA31&gt;20000),AT31*Bases!$G$22,IF(AND($AP$31&gt;5,BA31&gt;20000),AT31*Bases!$G$21,IF(AND($AP$31&gt;4,BA31&gt;20000),AT31*Bases!$G$20,IF(AND($AP$31&gt;3,BA31&gt;20000),AT31*Bases!$G$19,IF(AND($AP$31&gt;1,BA31&gt;20000),AT31*Bases!$G$18,IF(AND($AP$31&gt;6,BA31&gt;5000),AT31*Bases!$E$22,IF(AND($AP$31&gt;5,BA31&gt;5000),AT31*Bases!$E$21,IF(AND($AP$31&gt;4,BA31&gt;5000),AT31*Bases!$E$20,IF(AND($AP$31&gt;3,BA31&gt;5000),AT31*Bases!$E$19,IF(AND($AP$31&gt;1,BA31&gt;5000),AT31*Bases!$E$18,IF(AND($AP$31&gt;6,BA31&lt;5000),AT31*Bases!$D$22,IF(AND($AP$31&gt;5,BA31&lt;5000),AT31*Bases!$D$21,IF(AND($AP$31&gt;4,BA31&lt;5000),AT31*Bases!$D$20,IF(AND($AP$31&gt;3,BA31&lt;5000),AT31*Bases!$D$19,IF(AND($AP$31&gt;1,BA31&lt;5000),AT31*Bases!$D$18,0)))))))))))))))</f>
        <v>0</v>
      </c>
      <c r="BI31" s="44">
        <f>IF(AND($AP$31&gt;6,BB31&gt;20000),AU31*Bases!$G$22,IF(AND($AP$31&gt;5,BB31&gt;20000),AU31*Bases!$G$21,IF(AND($AP$31&gt;4,BB31&gt;20000),AU31*Bases!$G$20,IF(AND($AP$31&gt;3,BB31&gt;20000),AU31*Bases!$G$19,IF(AND($AP$31&gt;1,BB31&gt;20000),AU31*Bases!$G$18,IF(AND($AP$31&gt;6,BB31&gt;5000),AU31*Bases!$E$22,IF(AND($AP$31&gt;5,BB31&gt;5000),AU31*Bases!$E$21,IF(AND($AP$31&gt;4,BB31&gt;5000),AU31*Bases!$E$20,IF(AND($AP$31&gt;3,BB31&gt;5000),AU31*Bases!$E$19,IF(AND($AP$31&gt;1,BB31&gt;5000),AU31*Bases!$E$18,IF(AND($AP$31&gt;6,BB31&lt;5000),AU31*Bases!$D$22,IF(AND($AP$31&gt;5,BB31&lt;5000),AU31*Bases!$D$21,IF(AND($AP$31&gt;4,BB31&lt;5000),AU31*Bases!$D$20,IF(AND($AP$31&gt;3,BB31&lt;5000),AU31*Bases!$D$19,IF(AND($AP$31&gt;1,BB31&lt;5000),AU31*Bases!$D$18,0)))))))))))))))</f>
        <v>0</v>
      </c>
      <c r="BJ31" s="44">
        <f>IF(AND($AP$31&gt;6,BC31&gt;20000),AV31*Bases!$G$22,IF(AND($AP$31&gt;5,BC31&gt;20000),AV31*Bases!$G$21,IF(AND($AP$31&gt;4,BC31&gt;20000),AV31*Bases!$G$20,IF(AND($AP$31&gt;3,BC31&gt;20000),AV31*Bases!$G$19,IF(AND($AP$31&gt;1,BC31&gt;20000),AV31*Bases!$G$18,IF(AND($AP$31&gt;6,BC31&gt;5000),AV31*Bases!$E$22,IF(AND($AP$31&gt;5,BC31&gt;5000),AV31*Bases!$E$21,IF(AND($AP$31&gt;4,BC31&gt;5000),AV31*Bases!$E$20,IF(AND($AP$31&gt;3,BC31&gt;5000),AV31*Bases!$E$19,IF(AND($AP$31&gt;1,BC31&gt;5000),AV31*Bases!$E$18,IF(AND($AP$31&gt;6,BC31&lt;5000),AV31*Bases!$D$22,IF(AND($AP$31&gt;5,BC31&lt;5000),AV31*Bases!$D$21,IF(AND($AP$31&gt;4,BC31&lt;5000),AV31*Bases!$D$20,IF(AND($AP$31&gt;3,BC31&lt;5000),AV31*Bases!$D$19,IF(AND($AP$31&gt;1,BC31&lt;5000),AV31*Bases!$D$18,0)))))))))))))))</f>
        <v>0</v>
      </c>
      <c r="BK31" s="44">
        <f>IF(AND($AP$31&gt;6,BD31&gt;20000),AW31*Bases!$G$22,IF(AND($AP$31&gt;5,BD31&gt;20000),AW31*Bases!$G$21,IF(AND($AP$31&gt;4,BD31&gt;20000),AW31*Bases!$G$20,IF(AND($AP$31&gt;3,BD31&gt;20000),AW31*Bases!$G$19,IF(AND($AP$31&gt;1,BD31&gt;20000),AW31*Bases!$G$18,IF(AND($AP$31&gt;6,BD31&gt;5000),AW31*Bases!$E$22,IF(AND($AP$31&gt;5,BD31&gt;5000),AW31*Bases!$E$21,IF(AND($AP$31&gt;4,BD31&gt;5000),AW31*Bases!$E$20,IF(AND($AP$31&gt;3,BD31&gt;5000),AW31*Bases!$E$19,IF(AND($AP$31&gt;1,BD31&gt;5000),AW31*Bases!$E$18,IF(AND($AP$31&gt;6,BD31&lt;5000),AW31*Bases!$D$22,IF(AND($AP$31&gt;5,BD31&lt;5000),AW31*Bases!$D$21,IF(AND($AP$31&gt;4,BD31&lt;5000),AW31*Bases!$D$20,IF(AND($AP$31&gt;3,BD31&lt;5000),AW31*Bases!$D$19,IF(AND($AP$31&gt;1,BD31&lt;5000),AW31*Bases!$D$18,0)))))))))))))))</f>
        <v>0</v>
      </c>
      <c r="BL31" s="44">
        <f t="shared" si="10"/>
        <v>0</v>
      </c>
      <c r="BM31" s="49"/>
      <c r="BN31" s="44">
        <f t="shared" si="15"/>
        <v>0</v>
      </c>
      <c r="BO31" s="44">
        <f t="shared" si="16"/>
        <v>0</v>
      </c>
      <c r="BP31" s="44">
        <f t="shared" si="17"/>
        <v>0</v>
      </c>
      <c r="BQ31" s="44">
        <f t="shared" si="18"/>
        <v>0</v>
      </c>
      <c r="BR31" s="44">
        <f t="shared" si="19"/>
        <v>0</v>
      </c>
      <c r="BS31" s="44">
        <f t="shared" si="20"/>
        <v>0</v>
      </c>
      <c r="BT31" s="44"/>
      <c r="BU31" s="44">
        <f t="shared" si="11"/>
        <v>0</v>
      </c>
      <c r="BV31" s="44">
        <f t="shared" si="12"/>
        <v>0</v>
      </c>
      <c r="BW31" s="45">
        <f t="shared" si="21"/>
        <v>0</v>
      </c>
      <c r="BX31" s="45"/>
      <c r="BY31" s="38">
        <f t="shared" si="22"/>
        <v>0</v>
      </c>
      <c r="BZ31" s="38">
        <f t="shared" si="23"/>
        <v>0</v>
      </c>
      <c r="CA31" s="44">
        <f t="shared" si="24"/>
        <v>0</v>
      </c>
    </row>
    <row r="32" spans="2:79" s="36" customFormat="1" ht="17.100000000000001" customHeight="1" x14ac:dyDescent="0.2">
      <c r="B32" s="150"/>
      <c r="C32" s="151"/>
      <c r="D32" s="152"/>
      <c r="E32" s="153"/>
      <c r="F32" s="154"/>
      <c r="G32" s="155"/>
      <c r="H32" s="137"/>
      <c r="I32" s="189">
        <f>IF(NdF!$C$10="Oui",BL32,0)</f>
        <v>0</v>
      </c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7"/>
      <c r="AE32" s="156"/>
      <c r="AF32" s="156"/>
      <c r="AG32" s="34">
        <f>IF(NdF!$C$10="Oui",BU32,BY32)</f>
        <v>0</v>
      </c>
      <c r="AH32" s="35"/>
      <c r="AJ32" s="37" t="s">
        <v>35</v>
      </c>
      <c r="AK32" s="36">
        <f t="shared" si="0"/>
        <v>0</v>
      </c>
      <c r="AL32" s="36">
        <f t="shared" si="1"/>
        <v>0</v>
      </c>
      <c r="AM32" s="36">
        <f t="shared" si="2"/>
        <v>0</v>
      </c>
      <c r="AN32" s="36">
        <f t="shared" si="3"/>
        <v>0</v>
      </c>
      <c r="AO32" s="36">
        <f t="shared" si="4"/>
        <v>0</v>
      </c>
      <c r="AP32" s="36">
        <f t="shared" si="13"/>
        <v>0</v>
      </c>
      <c r="AR32" s="36" t="s">
        <v>44</v>
      </c>
      <c r="AS32" s="36">
        <f t="shared" si="5"/>
        <v>0</v>
      </c>
      <c r="AT32" s="36">
        <f t="shared" si="6"/>
        <v>0</v>
      </c>
      <c r="AU32" s="36">
        <f t="shared" si="7"/>
        <v>0</v>
      </c>
      <c r="AV32" s="36">
        <f t="shared" si="8"/>
        <v>0</v>
      </c>
      <c r="AW32" s="36">
        <f t="shared" si="9"/>
        <v>0</v>
      </c>
      <c r="AY32" s="37" t="s">
        <v>44</v>
      </c>
      <c r="AZ32" s="36">
        <f t="shared" si="25"/>
        <v>0</v>
      </c>
      <c r="BA32" s="36">
        <f t="shared" si="25"/>
        <v>0</v>
      </c>
      <c r="BB32" s="36">
        <f t="shared" si="25"/>
        <v>0</v>
      </c>
      <c r="BC32" s="36">
        <f t="shared" si="25"/>
        <v>0</v>
      </c>
      <c r="BD32" s="36">
        <f t="shared" si="25"/>
        <v>0</v>
      </c>
      <c r="BF32" s="46" t="s">
        <v>62</v>
      </c>
      <c r="BG32" s="38">
        <f>IF(AND($AP$32&gt;6,AZ32&gt;20000),AS32*Bases!$G$22,IF(AND($AP$32&gt;5,AZ32&gt;20000),AS32*Bases!$G$21,IF(AND($AP$32&gt;4,AZ32&gt;20000),AS32*Bases!$G$20,IF(AND($AP$32&gt;3,AZ32&gt;20000),AS32*Bases!$G$19,IF(AND($AP$32&gt;1,AZ32&gt;20000),AS32*Bases!$G$18,IF(AND($AP$32&gt;6,AZ32&gt;5000),AS32*Bases!$E$22,IF(AND($AP$32&gt;5,AZ32&gt;5000),AS32*Bases!$E$21,IF(AND($AP$32&gt;4,AZ32&gt;5000),AS32*Bases!$E$20,IF(AND($AP$32&gt;3,AZ32&gt;5000),AS32*Bases!$E$19,IF(AND($AP$32&gt;1,AZ32&gt;5000),AS32*Bases!$E$18,IF(AND($AP$32&gt;6,AZ32&lt;5000),AS32*Bases!$D$22,IF(AND($AP$32&gt;5,AZ32&lt;5000),AS32*Bases!$D$21,IF(AND($AP$32&gt;4,AZ32&lt;5000),AS32*Bases!$D$20,IF(AND($AP$32&gt;3,AZ32&lt;5000),AS32*Bases!$D$19,IF(AND($AP$32&gt;1,AZ32&lt;5000),AS32*Bases!$D$18,0)))))))))))))))</f>
        <v>0</v>
      </c>
      <c r="BH32" s="38">
        <f>IF(AND($AP$32&gt;6,BA32&gt;20000),AT32*Bases!$G$22,IF(AND($AP$32&gt;5,BA32&gt;20000),AT32*Bases!$G$21,IF(AND($AP$32&gt;4,BA32&gt;20000),AT32*Bases!$G$20,IF(AND($AP$32&gt;3,BA32&gt;20000),AT32*Bases!$G$19,IF(AND($AP$32&gt;1,BA32&gt;20000),AT32*Bases!$G$18,IF(AND($AP$32&gt;6,BA32&gt;5000),AT32*Bases!$E$22,IF(AND($AP$32&gt;5,BA32&gt;5000),AT32*Bases!$E$21,IF(AND($AP$32&gt;4,BA32&gt;5000),AT32*Bases!$E$20,IF(AND($AP$32&gt;3,BA32&gt;5000),AT32*Bases!$E$19,IF(AND($AP$32&gt;1,BA32&gt;5000),AT32*Bases!$E$18,IF(AND($AP$32&gt;6,BA32&lt;5000),AT32*Bases!$D$22,IF(AND($AP$32&gt;5,BA32&lt;5000),AT32*Bases!$D$21,IF(AND($AP$32&gt;4,BA32&lt;5000),AT32*Bases!$D$20,IF(AND($AP$32&gt;3,BA32&lt;5000),AT32*Bases!$D$19,IF(AND($AP$32&gt;1,BA32&lt;5000),AT32*Bases!$D$18,0)))))))))))))))</f>
        <v>0</v>
      </c>
      <c r="BI32" s="38">
        <f>IF(AND($AP$32&gt;6,BB32&gt;20000),AU32*Bases!$G$22,IF(AND($AP$32&gt;5,BB32&gt;20000),AU32*Bases!$G$21,IF(AND($AP$32&gt;4,BB32&gt;20000),AU32*Bases!$G$20,IF(AND($AP$32&gt;3,BB32&gt;20000),AU32*Bases!$G$19,IF(AND($AP$32&gt;1,BB32&gt;20000),AU32*Bases!$G$18,IF(AND($AP$32&gt;6,BB32&gt;5000),AU32*Bases!$E$22,IF(AND($AP$32&gt;5,BB32&gt;5000),AU32*Bases!$E$21,IF(AND($AP$32&gt;4,BB32&gt;5000),AU32*Bases!$E$20,IF(AND($AP$32&gt;3,BB32&gt;5000),AU32*Bases!$E$19,IF(AND($AP$32&gt;1,BB32&gt;5000),AU32*Bases!$E$18,IF(AND($AP$32&gt;6,BB32&lt;5000),AU32*Bases!$D$22,IF(AND($AP$32&gt;5,BB32&lt;5000),AU32*Bases!$D$21,IF(AND($AP$32&gt;4,BB32&lt;5000),AU32*Bases!$D$20,IF(AND($AP$32&gt;3,BB32&lt;5000),AU32*Bases!$D$19,IF(AND($AP$32&gt;1,BB32&lt;5000),AU32*Bases!$D$18,0)))))))))))))))</f>
        <v>0</v>
      </c>
      <c r="BJ32" s="38">
        <f>IF(AND($AP$32&gt;6,BC32&gt;20000),AV32*Bases!$G$22,IF(AND($AP$32&gt;5,BC32&gt;20000),AV32*Bases!$G$21,IF(AND($AP$32&gt;4,BC32&gt;20000),AV32*Bases!$G$20,IF(AND($AP$32&gt;3,BC32&gt;20000),AV32*Bases!$G$19,IF(AND($AP$32&gt;1,BC32&gt;20000),AV32*Bases!$G$18,IF(AND($AP$32&gt;6,BC32&gt;5000),AV32*Bases!$E$22,IF(AND($AP$32&gt;5,BC32&gt;5000),AV32*Bases!$E$21,IF(AND($AP$32&gt;4,BC32&gt;5000),AV32*Bases!$E$20,IF(AND($AP$32&gt;3,BC32&gt;5000),AV32*Bases!$E$19,IF(AND($AP$32&gt;1,BC32&gt;5000),AV32*Bases!$E$18,IF(AND($AP$32&gt;6,BC32&lt;5000),AV32*Bases!$D$22,IF(AND($AP$32&gt;5,BC32&lt;5000),AV32*Bases!$D$21,IF(AND($AP$32&gt;4,BC32&lt;5000),AV32*Bases!$D$20,IF(AND($AP$32&gt;3,BC32&lt;5000),AV32*Bases!$D$19,IF(AND($AP$32&gt;1,BC32&lt;5000),AV32*Bases!$D$18,0)))))))))))))))</f>
        <v>0</v>
      </c>
      <c r="BK32" s="38">
        <f>IF(AND($AP$32&gt;6,BD32&gt;20000),AW32*Bases!$G$22,IF(AND($AP$32&gt;5,BD32&gt;20000),AW32*Bases!$G$21,IF(AND($AP$32&gt;4,BD32&gt;20000),AW32*Bases!$G$20,IF(AND($AP$32&gt;3,BD32&gt;20000),AW32*Bases!$G$19,IF(AND($AP$32&gt;1,BD32&gt;20000),AW32*Bases!$G$18,IF(AND($AP$32&gt;6,BD32&gt;5000),AW32*Bases!$E$22,IF(AND($AP$32&gt;5,BD32&gt;5000),AW32*Bases!$E$21,IF(AND($AP$32&gt;4,BD32&gt;5000),AW32*Bases!$E$20,IF(AND($AP$32&gt;3,BD32&gt;5000),AW32*Bases!$E$19,IF(AND($AP$32&gt;1,BD32&gt;5000),AW32*Bases!$E$18,IF(AND($AP$32&gt;6,BD32&lt;5000),AW32*Bases!$D$22,IF(AND($AP$32&gt;5,BD32&lt;5000),AW32*Bases!$D$21,IF(AND($AP$32&gt;4,BD32&lt;5000),AW32*Bases!$D$20,IF(AND($AP$32&gt;3,BD32&lt;5000),AW32*Bases!$D$19,IF(AND($AP$32&gt;1,BD32&lt;5000),AW32*Bases!$D$18,0)))))))))))))))</f>
        <v>0</v>
      </c>
      <c r="BL32" s="38">
        <f t="shared" si="10"/>
        <v>0</v>
      </c>
      <c r="BM32" s="48"/>
      <c r="BN32" s="38">
        <f t="shared" si="15"/>
        <v>0</v>
      </c>
      <c r="BO32" s="38">
        <f t="shared" si="16"/>
        <v>0</v>
      </c>
      <c r="BP32" s="38">
        <f t="shared" si="17"/>
        <v>0</v>
      </c>
      <c r="BQ32" s="38">
        <f t="shared" si="18"/>
        <v>0</v>
      </c>
      <c r="BR32" s="38">
        <f t="shared" si="19"/>
        <v>0</v>
      </c>
      <c r="BS32" s="38">
        <f t="shared" si="20"/>
        <v>0</v>
      </c>
      <c r="BT32" s="38"/>
      <c r="BU32" s="38">
        <f t="shared" si="11"/>
        <v>0</v>
      </c>
      <c r="BV32" s="38">
        <f t="shared" si="12"/>
        <v>0</v>
      </c>
      <c r="BW32" s="39">
        <f t="shared" si="21"/>
        <v>0</v>
      </c>
      <c r="BX32" s="39"/>
      <c r="BY32" s="38">
        <f t="shared" si="22"/>
        <v>0</v>
      </c>
      <c r="BZ32" s="38">
        <f t="shared" si="23"/>
        <v>0</v>
      </c>
      <c r="CA32" s="38">
        <f t="shared" si="24"/>
        <v>0</v>
      </c>
    </row>
    <row r="33" spans="2:79" s="42" customFormat="1" ht="17.100000000000001" customHeight="1" x14ac:dyDescent="0.2">
      <c r="B33" s="141"/>
      <c r="C33" s="142"/>
      <c r="D33" s="143"/>
      <c r="E33" s="144"/>
      <c r="F33" s="145"/>
      <c r="G33" s="146"/>
      <c r="H33" s="147"/>
      <c r="I33" s="190">
        <f>IF(NdF!$C$10="Oui",BL33,0)</f>
        <v>0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148"/>
      <c r="AF33" s="148"/>
      <c r="AG33" s="40">
        <f>IF(NdF!$C$10="Oui",BU33,BY33)</f>
        <v>0</v>
      </c>
      <c r="AH33" s="41"/>
      <c r="AJ33" s="43" t="s">
        <v>35</v>
      </c>
      <c r="AK33" s="42">
        <f t="shared" si="0"/>
        <v>0</v>
      </c>
      <c r="AL33" s="42">
        <f t="shared" si="1"/>
        <v>0</v>
      </c>
      <c r="AM33" s="42">
        <f t="shared" si="2"/>
        <v>0</v>
      </c>
      <c r="AN33" s="42">
        <f t="shared" si="3"/>
        <v>0</v>
      </c>
      <c r="AO33" s="42">
        <f t="shared" si="4"/>
        <v>0</v>
      </c>
      <c r="AP33" s="42">
        <f t="shared" si="13"/>
        <v>0</v>
      </c>
      <c r="AR33" s="42" t="s">
        <v>44</v>
      </c>
      <c r="AS33" s="42">
        <f t="shared" si="5"/>
        <v>0</v>
      </c>
      <c r="AT33" s="42">
        <f t="shared" si="6"/>
        <v>0</v>
      </c>
      <c r="AU33" s="42">
        <f t="shared" si="7"/>
        <v>0</v>
      </c>
      <c r="AV33" s="42">
        <f t="shared" si="8"/>
        <v>0</v>
      </c>
      <c r="AW33" s="42">
        <f t="shared" si="9"/>
        <v>0</v>
      </c>
      <c r="AY33" s="43" t="s">
        <v>44</v>
      </c>
      <c r="AZ33" s="42">
        <f t="shared" si="25"/>
        <v>0</v>
      </c>
      <c r="BA33" s="42">
        <f t="shared" si="25"/>
        <v>0</v>
      </c>
      <c r="BB33" s="42">
        <f t="shared" si="25"/>
        <v>0</v>
      </c>
      <c r="BC33" s="42">
        <f t="shared" si="25"/>
        <v>0</v>
      </c>
      <c r="BD33" s="42">
        <f t="shared" si="25"/>
        <v>0</v>
      </c>
      <c r="BF33" s="47" t="s">
        <v>62</v>
      </c>
      <c r="BG33" s="44">
        <f>IF(AND($AP$33&gt;6,AZ33&gt;20000),AS33*Bases!$G$22,IF(AND($AP$33&gt;5,AZ33&gt;20000),AS33*Bases!$G$21,IF(AND($AP$33&gt;4,AZ33&gt;20000),AS33*Bases!$G$20,IF(AND($AP$33&gt;3,AZ33&gt;20000),AS33*Bases!$G$19,IF(AND($AP$33&gt;1,AZ33&gt;20000),AS33*Bases!$G$18,IF(AND($AP$33&gt;6,AZ33&gt;5000),AS33*Bases!$E$22,IF(AND($AP$33&gt;5,AZ33&gt;5000),AS33*Bases!$E$21,IF(AND($AP$33&gt;4,AZ33&gt;5000),AS33*Bases!$E$20,IF(AND($AP$33&gt;3,AZ33&gt;5000),AS33*Bases!$E$19,IF(AND($AP$33&gt;1,AZ33&gt;5000),AS33*Bases!$E$18,IF(AND($AP$33&gt;6,AZ33&lt;5000),AS33*Bases!$D$22,IF(AND($AP$33&gt;5,AZ33&lt;5000),AS33*Bases!$D$21,IF(AND($AP$33&gt;4,AZ33&lt;5000),AS33*Bases!$D$20,IF(AND($AP$33&gt;3,AZ33&lt;5000),AS33*Bases!$D$19,IF(AND($AP$33&gt;1,AZ33&lt;5000),AS33*Bases!$D$18,0)))))))))))))))</f>
        <v>0</v>
      </c>
      <c r="BH33" s="44">
        <f>IF(AND($AP$33&gt;6,BA33&gt;20000),AT33*Bases!$G$22,IF(AND($AP$33&gt;5,BA33&gt;20000),AT33*Bases!$G$21,IF(AND($AP$33&gt;4,BA33&gt;20000),AT33*Bases!$G$20,IF(AND($AP$33&gt;3,BA33&gt;20000),AT33*Bases!$G$19,IF(AND($AP$33&gt;1,BA33&gt;20000),AT33*Bases!$G$18,IF(AND($AP$33&gt;6,BA33&gt;5000),AT33*Bases!$E$22,IF(AND($AP$33&gt;5,BA33&gt;5000),AT33*Bases!$E$21,IF(AND($AP$33&gt;4,BA33&gt;5000),AT33*Bases!$E$20,IF(AND($AP$33&gt;3,BA33&gt;5000),AT33*Bases!$E$19,IF(AND($AP$33&gt;1,BA33&gt;5000),AT33*Bases!$E$18,IF(AND($AP$33&gt;6,BA33&lt;5000),AT33*Bases!$D$22,IF(AND($AP$33&gt;5,BA33&lt;5000),AT33*Bases!$D$21,IF(AND($AP$33&gt;4,BA33&lt;5000),AT33*Bases!$D$20,IF(AND($AP$33&gt;3,BA33&lt;5000),AT33*Bases!$D$19,IF(AND($AP$33&gt;1,BA33&lt;5000),AT33*Bases!$D$18,0)))))))))))))))</f>
        <v>0</v>
      </c>
      <c r="BI33" s="44">
        <f>IF(AND($AP$33&gt;6,BB33&gt;20000),AU33*Bases!$G$22,IF(AND($AP$33&gt;5,BB33&gt;20000),AU33*Bases!$G$21,IF(AND($AP$33&gt;4,BB33&gt;20000),AU33*Bases!$G$20,IF(AND($AP$33&gt;3,BB33&gt;20000),AU33*Bases!$G$19,IF(AND($AP$33&gt;1,BB33&gt;20000),AU33*Bases!$G$18,IF(AND($AP$33&gt;6,BB33&gt;5000),AU33*Bases!$E$22,IF(AND($AP$33&gt;5,BB33&gt;5000),AU33*Bases!$E$21,IF(AND($AP$33&gt;4,BB33&gt;5000),AU33*Bases!$E$20,IF(AND($AP$33&gt;3,BB33&gt;5000),AU33*Bases!$E$19,IF(AND($AP$33&gt;1,BB33&gt;5000),AU33*Bases!$E$18,IF(AND($AP$33&gt;6,BB33&lt;5000),AU33*Bases!$D$22,IF(AND($AP$33&gt;5,BB33&lt;5000),AU33*Bases!$D$21,IF(AND($AP$33&gt;4,BB33&lt;5000),AU33*Bases!$D$20,IF(AND($AP$33&gt;3,BB33&lt;5000),AU33*Bases!$D$19,IF(AND($AP$33&gt;1,BB33&lt;5000),AU33*Bases!$D$18,0)))))))))))))))</f>
        <v>0</v>
      </c>
      <c r="BJ33" s="44">
        <f>IF(AND($AP$33&gt;6,BC33&gt;20000),AV33*Bases!$G$22,IF(AND($AP$33&gt;5,BC33&gt;20000),AV33*Bases!$G$21,IF(AND($AP$33&gt;4,BC33&gt;20000),AV33*Bases!$G$20,IF(AND($AP$33&gt;3,BC33&gt;20000),AV33*Bases!$G$19,IF(AND($AP$33&gt;1,BC33&gt;20000),AV33*Bases!$G$18,IF(AND($AP$33&gt;6,BC33&gt;5000),AV33*Bases!$E$22,IF(AND($AP$33&gt;5,BC33&gt;5000),AV33*Bases!$E$21,IF(AND($AP$33&gt;4,BC33&gt;5000),AV33*Bases!$E$20,IF(AND($AP$33&gt;3,BC33&gt;5000),AV33*Bases!$E$19,IF(AND($AP$33&gt;1,BC33&gt;5000),AV33*Bases!$E$18,IF(AND($AP$33&gt;6,BC33&lt;5000),AV33*Bases!$D$22,IF(AND($AP$33&gt;5,BC33&lt;5000),AV33*Bases!$D$21,IF(AND($AP$33&gt;4,BC33&lt;5000),AV33*Bases!$D$20,IF(AND($AP$33&gt;3,BC33&lt;5000),AV33*Bases!$D$19,IF(AND($AP$33&gt;1,BC33&lt;5000),AV33*Bases!$D$18,0)))))))))))))))</f>
        <v>0</v>
      </c>
      <c r="BK33" s="44">
        <f>IF(AND($AP$33&gt;6,BD33&gt;20000),AW33*Bases!$G$22,IF(AND($AP$33&gt;5,BD33&gt;20000),AW33*Bases!$G$21,IF(AND($AP$33&gt;4,BD33&gt;20000),AW33*Bases!$G$20,IF(AND($AP$33&gt;3,BD33&gt;20000),AW33*Bases!$G$19,IF(AND($AP$33&gt;1,BD33&gt;20000),AW33*Bases!$G$18,IF(AND($AP$33&gt;6,BD33&gt;5000),AW33*Bases!$E$22,IF(AND($AP$33&gt;5,BD33&gt;5000),AW33*Bases!$E$21,IF(AND($AP$33&gt;4,BD33&gt;5000),AW33*Bases!$E$20,IF(AND($AP$33&gt;3,BD33&gt;5000),AW33*Bases!$E$19,IF(AND($AP$33&gt;1,BD33&gt;5000),AW33*Bases!$E$18,IF(AND($AP$33&gt;6,BD33&lt;5000),AW33*Bases!$D$22,IF(AND($AP$33&gt;5,BD33&lt;5000),AW33*Bases!$D$21,IF(AND($AP$33&gt;4,BD33&lt;5000),AW33*Bases!$D$20,IF(AND($AP$33&gt;3,BD33&lt;5000),AW33*Bases!$D$19,IF(AND($AP$33&gt;1,BD33&lt;5000),AW33*Bases!$D$18,0)))))))))))))))</f>
        <v>0</v>
      </c>
      <c r="BL33" s="44">
        <f t="shared" si="10"/>
        <v>0</v>
      </c>
      <c r="BM33" s="49"/>
      <c r="BN33" s="44">
        <f t="shared" si="15"/>
        <v>0</v>
      </c>
      <c r="BO33" s="44">
        <f t="shared" si="16"/>
        <v>0</v>
      </c>
      <c r="BP33" s="44">
        <f t="shared" si="17"/>
        <v>0</v>
      </c>
      <c r="BQ33" s="44">
        <f t="shared" si="18"/>
        <v>0</v>
      </c>
      <c r="BR33" s="44">
        <f t="shared" si="19"/>
        <v>0</v>
      </c>
      <c r="BS33" s="44">
        <f t="shared" si="20"/>
        <v>0</v>
      </c>
      <c r="BT33" s="44"/>
      <c r="BU33" s="44">
        <f t="shared" si="11"/>
        <v>0</v>
      </c>
      <c r="BV33" s="44">
        <f t="shared" si="12"/>
        <v>0</v>
      </c>
      <c r="BW33" s="45">
        <f t="shared" si="21"/>
        <v>0</v>
      </c>
      <c r="BX33" s="45"/>
      <c r="BY33" s="38">
        <f t="shared" si="22"/>
        <v>0</v>
      </c>
      <c r="BZ33" s="38">
        <f t="shared" si="23"/>
        <v>0</v>
      </c>
      <c r="CA33" s="44">
        <f t="shared" si="24"/>
        <v>0</v>
      </c>
    </row>
    <row r="34" spans="2:79" s="36" customFormat="1" ht="17.100000000000001" customHeight="1" x14ac:dyDescent="0.2">
      <c r="B34" s="150"/>
      <c r="C34" s="151"/>
      <c r="D34" s="152"/>
      <c r="E34" s="153"/>
      <c r="F34" s="154"/>
      <c r="G34" s="155"/>
      <c r="H34" s="137"/>
      <c r="I34" s="189">
        <f>IF(NdF!$C$10="Oui",BL34,0)</f>
        <v>0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6"/>
      <c r="AF34" s="156"/>
      <c r="AG34" s="34">
        <f>IF(NdF!$C$10="Oui",BU34,BY34)</f>
        <v>0</v>
      </c>
      <c r="AH34" s="35"/>
      <c r="AJ34" s="37" t="s">
        <v>35</v>
      </c>
      <c r="AK34" s="36">
        <f t="shared" si="0"/>
        <v>0</v>
      </c>
      <c r="AL34" s="36">
        <f t="shared" si="1"/>
        <v>0</v>
      </c>
      <c r="AM34" s="36">
        <f t="shared" si="2"/>
        <v>0</v>
      </c>
      <c r="AN34" s="36">
        <f t="shared" si="3"/>
        <v>0</v>
      </c>
      <c r="AO34" s="36">
        <f t="shared" si="4"/>
        <v>0</v>
      </c>
      <c r="AP34" s="36">
        <f t="shared" si="13"/>
        <v>0</v>
      </c>
      <c r="AR34" s="36" t="s">
        <v>44</v>
      </c>
      <c r="AS34" s="36">
        <f t="shared" si="5"/>
        <v>0</v>
      </c>
      <c r="AT34" s="36">
        <f t="shared" si="6"/>
        <v>0</v>
      </c>
      <c r="AU34" s="36">
        <f t="shared" si="7"/>
        <v>0</v>
      </c>
      <c r="AV34" s="36">
        <f t="shared" si="8"/>
        <v>0</v>
      </c>
      <c r="AW34" s="36">
        <f t="shared" si="9"/>
        <v>0</v>
      </c>
      <c r="AY34" s="37" t="s">
        <v>44</v>
      </c>
      <c r="AZ34" s="36">
        <f t="shared" si="25"/>
        <v>0</v>
      </c>
      <c r="BA34" s="36">
        <f t="shared" si="25"/>
        <v>0</v>
      </c>
      <c r="BB34" s="36">
        <f t="shared" si="25"/>
        <v>0</v>
      </c>
      <c r="BC34" s="36">
        <f t="shared" si="25"/>
        <v>0</v>
      </c>
      <c r="BD34" s="36">
        <f t="shared" si="25"/>
        <v>0</v>
      </c>
      <c r="BF34" s="46" t="s">
        <v>62</v>
      </c>
      <c r="BG34" s="38">
        <f>IF(AND($AP$34&gt;6,AZ34&gt;20000),AS34*Bases!$G$22,IF(AND($AP$34&gt;5,AZ34&gt;20000),AS34*Bases!$G$21,IF(AND($AP$34&gt;4,AZ34&gt;20000),AS34*Bases!$G$20,IF(AND($AP$34&gt;3,AZ34&gt;20000),AS34*Bases!$G$19,IF(AND($AP$34&gt;1,AZ34&gt;20000),AS34*Bases!$G$18,IF(AND($AP$34&gt;6,AZ34&gt;5000),AS34*Bases!$E$22,IF(AND($AP$34&gt;5,AZ34&gt;5000),AS34*Bases!$E$21,IF(AND($AP$34&gt;4,AZ34&gt;5000),AS34*Bases!$E$20,IF(AND($AP$34&gt;3,AZ34&gt;5000),AS34*Bases!$E$19,IF(AND($AP$34&gt;1,AZ34&gt;5000),AS34*Bases!$E$18,IF(AND($AP$34&gt;6,AZ34&lt;5000),AS34*Bases!$D$22,IF(AND($AP$34&gt;5,AZ34&lt;5000),AS34*Bases!$D$21,IF(AND($AP$34&gt;4,AZ34&lt;5000),AS34*Bases!$D$20,IF(AND($AP$34&gt;3,AZ34&lt;5000),AS34*Bases!$D$19,IF(AND($AP$34&gt;1,AZ34&lt;5000),AS34*Bases!$D$18,0)))))))))))))))</f>
        <v>0</v>
      </c>
      <c r="BH34" s="38">
        <f>IF(AND($AP$34&gt;6,BA34&gt;20000),AT34*Bases!$G$22,IF(AND($AP$34&gt;5,BA34&gt;20000),AT34*Bases!$G$21,IF(AND($AP$34&gt;4,BA34&gt;20000),AT34*Bases!$G$20,IF(AND($AP$34&gt;3,BA34&gt;20000),AT34*Bases!$G$19,IF(AND($AP$34&gt;1,BA34&gt;20000),AT34*Bases!$G$18,IF(AND($AP$34&gt;6,BA34&gt;5000),AT34*Bases!$E$22,IF(AND($AP$34&gt;5,BA34&gt;5000),AT34*Bases!$E$21,IF(AND($AP$34&gt;4,BA34&gt;5000),AT34*Bases!$E$20,IF(AND($AP$34&gt;3,BA34&gt;5000),AT34*Bases!$E$19,IF(AND($AP$34&gt;1,BA34&gt;5000),AT34*Bases!$E$18,IF(AND($AP$34&gt;6,BA34&lt;5000),AT34*Bases!$D$22,IF(AND($AP$34&gt;5,BA34&lt;5000),AT34*Bases!$D$21,IF(AND($AP$34&gt;4,BA34&lt;5000),AT34*Bases!$D$20,IF(AND($AP$34&gt;3,BA34&lt;5000),AT34*Bases!$D$19,IF(AND($AP$34&gt;1,BA34&lt;5000),AT34*Bases!$D$18,0)))))))))))))))</f>
        <v>0</v>
      </c>
      <c r="BI34" s="38">
        <f>IF(AND($AP$34&gt;6,BB34&gt;20000),AU34*Bases!$G$22,IF(AND($AP$34&gt;5,BB34&gt;20000),AU34*Bases!$G$21,IF(AND($AP$34&gt;4,BB34&gt;20000),AU34*Bases!$G$20,IF(AND($AP$34&gt;3,BB34&gt;20000),AU34*Bases!$G$19,IF(AND($AP$34&gt;1,BB34&gt;20000),AU34*Bases!$G$18,IF(AND($AP$34&gt;6,BB34&gt;5000),AU34*Bases!$E$22,IF(AND($AP$34&gt;5,BB34&gt;5000),AU34*Bases!$E$21,IF(AND($AP$34&gt;4,BB34&gt;5000),AU34*Bases!$E$20,IF(AND($AP$34&gt;3,BB34&gt;5000),AU34*Bases!$E$19,IF(AND($AP$34&gt;1,BB34&gt;5000),AU34*Bases!$E$18,IF(AND($AP$34&gt;6,BB34&lt;5000),AU34*Bases!$D$22,IF(AND($AP$34&gt;5,BB34&lt;5000),AU34*Bases!$D$21,IF(AND($AP$34&gt;4,BB34&lt;5000),AU34*Bases!$D$20,IF(AND($AP$34&gt;3,BB34&lt;5000),AU34*Bases!$D$19,IF(AND($AP$34&gt;1,BB34&lt;5000),AU34*Bases!$D$18,0)))))))))))))))</f>
        <v>0</v>
      </c>
      <c r="BJ34" s="38">
        <f>IF(AND($AP$34&gt;6,BC34&gt;20000),AV34*Bases!$G$22,IF(AND($AP$34&gt;5,BC34&gt;20000),AV34*Bases!$G$21,IF(AND($AP$34&gt;4,BC34&gt;20000),AV34*Bases!$G$20,IF(AND($AP$34&gt;3,BC34&gt;20000),AV34*Bases!$G$19,IF(AND($AP$34&gt;1,BC34&gt;20000),AV34*Bases!$G$18,IF(AND($AP$34&gt;6,BC34&gt;5000),AV34*Bases!$E$22,IF(AND($AP$34&gt;5,BC34&gt;5000),AV34*Bases!$E$21,IF(AND($AP$34&gt;4,BC34&gt;5000),AV34*Bases!$E$20,IF(AND($AP$34&gt;3,BC34&gt;5000),AV34*Bases!$E$19,IF(AND($AP$34&gt;1,BC34&gt;5000),AV34*Bases!$E$18,IF(AND($AP$34&gt;6,BC34&lt;5000),AV34*Bases!$D$22,IF(AND($AP$34&gt;5,BC34&lt;5000),AV34*Bases!$D$21,IF(AND($AP$34&gt;4,BC34&lt;5000),AV34*Bases!$D$20,IF(AND($AP$34&gt;3,BC34&lt;5000),AV34*Bases!$D$19,IF(AND($AP$34&gt;1,BC34&lt;5000),AV34*Bases!$D$18,0)))))))))))))))</f>
        <v>0</v>
      </c>
      <c r="BK34" s="38">
        <f>IF(AND($AP$34&gt;6,BD34&gt;20000),AW34*Bases!$G$22,IF(AND($AP$34&gt;5,BD34&gt;20000),AW34*Bases!$G$21,IF(AND($AP$34&gt;4,BD34&gt;20000),AW34*Bases!$G$20,IF(AND($AP$34&gt;3,BD34&gt;20000),AW34*Bases!$G$19,IF(AND($AP$34&gt;1,BD34&gt;20000),AW34*Bases!$G$18,IF(AND($AP$34&gt;6,BD34&gt;5000),AW34*Bases!$E$22,IF(AND($AP$34&gt;5,BD34&gt;5000),AW34*Bases!$E$21,IF(AND($AP$34&gt;4,BD34&gt;5000),AW34*Bases!$E$20,IF(AND($AP$34&gt;3,BD34&gt;5000),AW34*Bases!$E$19,IF(AND($AP$34&gt;1,BD34&gt;5000),AW34*Bases!$E$18,IF(AND($AP$34&gt;6,BD34&lt;5000),AW34*Bases!$D$22,IF(AND($AP$34&gt;5,BD34&lt;5000),AW34*Bases!$D$21,IF(AND($AP$34&gt;4,BD34&lt;5000),AW34*Bases!$D$20,IF(AND($AP$34&gt;3,BD34&lt;5000),AW34*Bases!$D$19,IF(AND($AP$34&gt;1,BD34&lt;5000),AW34*Bases!$D$18,0)))))))))))))))</f>
        <v>0</v>
      </c>
      <c r="BL34" s="38">
        <f t="shared" si="10"/>
        <v>0</v>
      </c>
      <c r="BM34" s="48"/>
      <c r="BN34" s="38">
        <f t="shared" si="15"/>
        <v>0</v>
      </c>
      <c r="BO34" s="38">
        <f t="shared" si="16"/>
        <v>0</v>
      </c>
      <c r="BP34" s="38">
        <f t="shared" si="17"/>
        <v>0</v>
      </c>
      <c r="BQ34" s="38">
        <f t="shared" si="18"/>
        <v>0</v>
      </c>
      <c r="BR34" s="38">
        <f t="shared" si="19"/>
        <v>0</v>
      </c>
      <c r="BS34" s="38">
        <f t="shared" si="20"/>
        <v>0</v>
      </c>
      <c r="BT34" s="38"/>
      <c r="BU34" s="38">
        <f t="shared" si="11"/>
        <v>0</v>
      </c>
      <c r="BV34" s="38">
        <f t="shared" si="12"/>
        <v>0</v>
      </c>
      <c r="BW34" s="39">
        <f t="shared" si="21"/>
        <v>0</v>
      </c>
      <c r="BX34" s="39"/>
      <c r="BY34" s="38">
        <f t="shared" si="22"/>
        <v>0</v>
      </c>
      <c r="BZ34" s="38">
        <f t="shared" si="23"/>
        <v>0</v>
      </c>
      <c r="CA34" s="38">
        <f t="shared" si="24"/>
        <v>0</v>
      </c>
    </row>
    <row r="35" spans="2:79" s="42" customFormat="1" ht="17.100000000000001" customHeight="1" x14ac:dyDescent="0.2">
      <c r="B35" s="141"/>
      <c r="C35" s="142"/>
      <c r="D35" s="143"/>
      <c r="E35" s="144"/>
      <c r="F35" s="145"/>
      <c r="G35" s="146"/>
      <c r="H35" s="147"/>
      <c r="I35" s="190">
        <f>IF(NdF!$C$10="Oui",BL35,0)</f>
        <v>0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  <c r="AE35" s="148"/>
      <c r="AF35" s="148"/>
      <c r="AG35" s="40">
        <f>IF(NdF!$C$10="Oui",BU35,BY35)</f>
        <v>0</v>
      </c>
      <c r="AH35" s="41"/>
      <c r="AJ35" s="43" t="s">
        <v>35</v>
      </c>
      <c r="AK35" s="42">
        <f t="shared" si="0"/>
        <v>0</v>
      </c>
      <c r="AL35" s="42">
        <f t="shared" si="1"/>
        <v>0</v>
      </c>
      <c r="AM35" s="42">
        <f t="shared" si="2"/>
        <v>0</v>
      </c>
      <c r="AN35" s="42">
        <f t="shared" si="3"/>
        <v>0</v>
      </c>
      <c r="AO35" s="42">
        <f t="shared" si="4"/>
        <v>0</v>
      </c>
      <c r="AP35" s="42">
        <f t="shared" si="13"/>
        <v>0</v>
      </c>
      <c r="AR35" s="42" t="s">
        <v>44</v>
      </c>
      <c r="AS35" s="42">
        <f t="shared" si="5"/>
        <v>0</v>
      </c>
      <c r="AT35" s="42">
        <f t="shared" si="6"/>
        <v>0</v>
      </c>
      <c r="AU35" s="42">
        <f t="shared" si="7"/>
        <v>0</v>
      </c>
      <c r="AV35" s="42">
        <f t="shared" si="8"/>
        <v>0</v>
      </c>
      <c r="AW35" s="42">
        <f t="shared" si="9"/>
        <v>0</v>
      </c>
      <c r="AY35" s="43" t="s">
        <v>44</v>
      </c>
      <c r="AZ35" s="42">
        <f t="shared" si="25"/>
        <v>0</v>
      </c>
      <c r="BA35" s="42">
        <f t="shared" si="25"/>
        <v>0</v>
      </c>
      <c r="BB35" s="42">
        <f t="shared" si="25"/>
        <v>0</v>
      </c>
      <c r="BC35" s="42">
        <f t="shared" si="25"/>
        <v>0</v>
      </c>
      <c r="BD35" s="42">
        <f t="shared" si="25"/>
        <v>0</v>
      </c>
      <c r="BF35" s="47" t="s">
        <v>62</v>
      </c>
      <c r="BG35" s="44">
        <f>IF(AND($AP$35&gt;6,AZ35&gt;20000),AS35*Bases!$G$22,IF(AND($AP$35&gt;5,AZ35&gt;20000),AS35*Bases!$G$21,IF(AND($AP$35&gt;4,AZ35&gt;20000),AS35*Bases!$G$20,IF(AND($AP$35&gt;3,AZ35&gt;20000),AS35*Bases!$G$19,IF(AND($AP$35&gt;1,AZ35&gt;20000),AS35*Bases!$G$18,IF(AND($AP$35&gt;6,AZ35&gt;5000),AS35*Bases!$E$22,IF(AND($AP$35&gt;5,AZ35&gt;5000),AS35*Bases!$E$21,IF(AND($AP$35&gt;4,AZ35&gt;5000),AS35*Bases!$E$20,IF(AND($AP$35&gt;3,AZ35&gt;5000),AS35*Bases!$E$19,IF(AND($AP$35&gt;1,AZ35&gt;5000),AS35*Bases!$E$18,IF(AND($AP$35&gt;6,AZ35&lt;5000),AS35*Bases!$D$22,IF(AND($AP$35&gt;5,AZ35&lt;5000),AS35*Bases!$D$21,IF(AND($AP$35&gt;4,AZ35&lt;5000),AS35*Bases!$D$20,IF(AND($AP$35&gt;3,AZ35&lt;5000),AS35*Bases!$D$19,IF(AND($AP$35&gt;1,AZ35&lt;5000),AS35*Bases!$D$18,0)))))))))))))))</f>
        <v>0</v>
      </c>
      <c r="BH35" s="44">
        <f>IF(AND($AP$35&gt;6,BA35&gt;20000),AT35*Bases!$G$22,IF(AND($AP$35&gt;5,BA35&gt;20000),AT35*Bases!$G$21,IF(AND($AP$35&gt;4,BA35&gt;20000),AT35*Bases!$G$20,IF(AND($AP$35&gt;3,BA35&gt;20000),AT35*Bases!$G$19,IF(AND($AP$35&gt;1,BA35&gt;20000),AT35*Bases!$G$18,IF(AND($AP$35&gt;6,BA35&gt;5000),AT35*Bases!$E$22,IF(AND($AP$35&gt;5,BA35&gt;5000),AT35*Bases!$E$21,IF(AND($AP$35&gt;4,BA35&gt;5000),AT35*Bases!$E$20,IF(AND($AP$35&gt;3,BA35&gt;5000),AT35*Bases!$E$19,IF(AND($AP$35&gt;1,BA35&gt;5000),AT35*Bases!$E$18,IF(AND($AP$35&gt;6,BA35&lt;5000),AT35*Bases!$D$22,IF(AND($AP$35&gt;5,BA35&lt;5000),AT35*Bases!$D$21,IF(AND($AP$35&gt;4,BA35&lt;5000),AT35*Bases!$D$20,IF(AND($AP$35&gt;3,BA35&lt;5000),AT35*Bases!$D$19,IF(AND($AP$35&gt;1,BA35&lt;5000),AT35*Bases!$D$18,0)))))))))))))))</f>
        <v>0</v>
      </c>
      <c r="BI35" s="44">
        <f>IF(AND($AP$35&gt;6,BB35&gt;20000),AU35*Bases!$G$22,IF(AND($AP$35&gt;5,BB35&gt;20000),AU35*Bases!$G$21,IF(AND($AP$35&gt;4,BB35&gt;20000),AU35*Bases!$G$20,IF(AND($AP$35&gt;3,BB35&gt;20000),AU35*Bases!$G$19,IF(AND($AP$35&gt;1,BB35&gt;20000),AU35*Bases!$G$18,IF(AND($AP$35&gt;6,BB35&gt;5000),AU35*Bases!$E$22,IF(AND($AP$35&gt;5,BB35&gt;5000),AU35*Bases!$E$21,IF(AND($AP$35&gt;4,BB35&gt;5000),AU35*Bases!$E$20,IF(AND($AP$35&gt;3,BB35&gt;5000),AU35*Bases!$E$19,IF(AND($AP$35&gt;1,BB35&gt;5000),AU35*Bases!$E$18,IF(AND($AP$35&gt;6,BB35&lt;5000),AU35*Bases!$D$22,IF(AND($AP$35&gt;5,BB35&lt;5000),AU35*Bases!$D$21,IF(AND($AP$35&gt;4,BB35&lt;5000),AU35*Bases!$D$20,IF(AND($AP$35&gt;3,BB35&lt;5000),AU35*Bases!$D$19,IF(AND($AP$35&gt;1,BB35&lt;5000),AU35*Bases!$D$18,0)))))))))))))))</f>
        <v>0</v>
      </c>
      <c r="BJ35" s="44">
        <f>IF(AND($AP$35&gt;6,BC35&gt;20000),AV35*Bases!$G$22,IF(AND($AP$35&gt;5,BC35&gt;20000),AV35*Bases!$G$21,IF(AND($AP$35&gt;4,BC35&gt;20000),AV35*Bases!$G$20,IF(AND($AP$35&gt;3,BC35&gt;20000),AV35*Bases!$G$19,IF(AND($AP$35&gt;1,BC35&gt;20000),AV35*Bases!$G$18,IF(AND($AP$35&gt;6,BC35&gt;5000),AV35*Bases!$E$22,IF(AND($AP$35&gt;5,BC35&gt;5000),AV35*Bases!$E$21,IF(AND($AP$35&gt;4,BC35&gt;5000),AV35*Bases!$E$20,IF(AND($AP$35&gt;3,BC35&gt;5000),AV35*Bases!$E$19,IF(AND($AP$35&gt;1,BC35&gt;5000),AV35*Bases!$E$18,IF(AND($AP$35&gt;6,BC35&lt;5000),AV35*Bases!$D$22,IF(AND($AP$35&gt;5,BC35&lt;5000),AV35*Bases!$D$21,IF(AND($AP$35&gt;4,BC35&lt;5000),AV35*Bases!$D$20,IF(AND($AP$35&gt;3,BC35&lt;5000),AV35*Bases!$D$19,IF(AND($AP$35&gt;1,BC35&lt;5000),AV35*Bases!$D$18,0)))))))))))))))</f>
        <v>0</v>
      </c>
      <c r="BK35" s="44">
        <f>IF(AND($AP$35&gt;6,BD35&gt;20000),AW35*Bases!$G$22,IF(AND($AP$35&gt;5,BD35&gt;20000),AW35*Bases!$G$21,IF(AND($AP$35&gt;4,BD35&gt;20000),AW35*Bases!$G$20,IF(AND($AP$35&gt;3,BD35&gt;20000),AW35*Bases!$G$19,IF(AND($AP$35&gt;1,BD35&gt;20000),AW35*Bases!$G$18,IF(AND($AP$35&gt;6,BD35&gt;5000),AW35*Bases!$E$22,IF(AND($AP$35&gt;5,BD35&gt;5000),AW35*Bases!$E$21,IF(AND($AP$35&gt;4,BD35&gt;5000),AW35*Bases!$E$20,IF(AND($AP$35&gt;3,BD35&gt;5000),AW35*Bases!$E$19,IF(AND($AP$35&gt;1,BD35&gt;5000),AW35*Bases!$E$18,IF(AND($AP$35&gt;6,BD35&lt;5000),AW35*Bases!$D$22,IF(AND($AP$35&gt;5,BD35&lt;5000),AW35*Bases!$D$21,IF(AND($AP$35&gt;4,BD35&lt;5000),AW35*Bases!$D$20,IF(AND($AP$35&gt;3,BD35&lt;5000),AW35*Bases!$D$19,IF(AND($AP$35&gt;1,BD35&lt;5000),AW35*Bases!$D$18,0)))))))))))))))</f>
        <v>0</v>
      </c>
      <c r="BL35" s="44">
        <f t="shared" si="10"/>
        <v>0</v>
      </c>
      <c r="BM35" s="49"/>
      <c r="BN35" s="44">
        <f t="shared" si="15"/>
        <v>0</v>
      </c>
      <c r="BO35" s="44">
        <f t="shared" si="16"/>
        <v>0</v>
      </c>
      <c r="BP35" s="44">
        <f t="shared" si="17"/>
        <v>0</v>
      </c>
      <c r="BQ35" s="44">
        <f t="shared" si="18"/>
        <v>0</v>
      </c>
      <c r="BR35" s="44">
        <f t="shared" si="19"/>
        <v>0</v>
      </c>
      <c r="BS35" s="44">
        <f t="shared" si="20"/>
        <v>0</v>
      </c>
      <c r="BT35" s="44"/>
      <c r="BU35" s="44">
        <f t="shared" si="11"/>
        <v>0</v>
      </c>
      <c r="BV35" s="44">
        <f t="shared" si="12"/>
        <v>0</v>
      </c>
      <c r="BW35" s="45">
        <f t="shared" si="21"/>
        <v>0</v>
      </c>
      <c r="BX35" s="45"/>
      <c r="BY35" s="38">
        <f t="shared" si="22"/>
        <v>0</v>
      </c>
      <c r="BZ35" s="38">
        <f t="shared" si="23"/>
        <v>0</v>
      </c>
      <c r="CA35" s="44">
        <f t="shared" si="24"/>
        <v>0</v>
      </c>
    </row>
    <row r="36" spans="2:79" s="36" customFormat="1" ht="17.100000000000001" customHeight="1" x14ac:dyDescent="0.2">
      <c r="B36" s="150"/>
      <c r="C36" s="151"/>
      <c r="D36" s="152"/>
      <c r="E36" s="153"/>
      <c r="F36" s="154"/>
      <c r="G36" s="155"/>
      <c r="H36" s="137"/>
      <c r="I36" s="189">
        <f>IF(NdF!$C$10="Oui",BL36,0)</f>
        <v>0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7"/>
      <c r="AE36" s="156"/>
      <c r="AF36" s="156"/>
      <c r="AG36" s="34">
        <f>IF(NdF!$C$10="Oui",BU36,BY36)</f>
        <v>0</v>
      </c>
      <c r="AH36" s="35"/>
      <c r="AJ36" s="37" t="s">
        <v>35</v>
      </c>
      <c r="AK36" s="36">
        <f t="shared" si="0"/>
        <v>0</v>
      </c>
      <c r="AL36" s="36">
        <f t="shared" si="1"/>
        <v>0</v>
      </c>
      <c r="AM36" s="36">
        <f t="shared" si="2"/>
        <v>0</v>
      </c>
      <c r="AN36" s="36">
        <f t="shared" si="3"/>
        <v>0</v>
      </c>
      <c r="AO36" s="36">
        <f t="shared" si="4"/>
        <v>0</v>
      </c>
      <c r="AP36" s="36">
        <f t="shared" si="13"/>
        <v>0</v>
      </c>
      <c r="AR36" s="36" t="s">
        <v>44</v>
      </c>
      <c r="AS36" s="36">
        <f t="shared" si="5"/>
        <v>0</v>
      </c>
      <c r="AT36" s="36">
        <f t="shared" si="6"/>
        <v>0</v>
      </c>
      <c r="AU36" s="36">
        <f t="shared" si="7"/>
        <v>0</v>
      </c>
      <c r="AV36" s="36">
        <f t="shared" si="8"/>
        <v>0</v>
      </c>
      <c r="AW36" s="36">
        <f t="shared" si="9"/>
        <v>0</v>
      </c>
      <c r="AY36" s="37" t="s">
        <v>44</v>
      </c>
      <c r="AZ36" s="36">
        <f t="shared" si="25"/>
        <v>0</v>
      </c>
      <c r="BA36" s="36">
        <f t="shared" si="25"/>
        <v>0</v>
      </c>
      <c r="BB36" s="36">
        <f t="shared" si="25"/>
        <v>0</v>
      </c>
      <c r="BC36" s="36">
        <f t="shared" si="25"/>
        <v>0</v>
      </c>
      <c r="BD36" s="36">
        <f t="shared" si="25"/>
        <v>0</v>
      </c>
      <c r="BF36" s="46" t="s">
        <v>62</v>
      </c>
      <c r="BG36" s="38">
        <f>IF(AND($AP$36&gt;6,AZ36&gt;20000),AS36*Bases!$G$22,IF(AND($AP$36&gt;5,AZ36&gt;20000),AS36*Bases!$G$21,IF(AND($AP$36&gt;4,AZ36&gt;20000),AS36*Bases!$G$20,IF(AND($AP$36&gt;3,AZ36&gt;20000),AS36*Bases!$G$19,IF(AND($AP$36&gt;1,AZ36&gt;20000),AS36*Bases!$G$18,IF(AND($AP$36&gt;6,AZ36&gt;5000),AS36*Bases!$E$22,IF(AND($AP$36&gt;5,AZ36&gt;5000),AS36*Bases!$E$21,IF(AND($AP$36&gt;4,AZ36&gt;5000),AS36*Bases!$E$20,IF(AND($AP$36&gt;3,AZ36&gt;5000),AS36*Bases!$E$19,IF(AND($AP$36&gt;1,AZ36&gt;5000),AS36*Bases!$E$18,IF(AND($AP$36&gt;6,AZ36&lt;5000),AS36*Bases!$D$22,IF(AND($AP$36&gt;5,AZ36&lt;5000),AS36*Bases!$D$21,IF(AND($AP$36&gt;4,AZ36&lt;5000),AS36*Bases!$D$20,IF(AND($AP$36&gt;3,AZ36&lt;5000),AS36*Bases!$D$19,IF(AND($AP$36&gt;1,AZ36&lt;5000),AS36*Bases!$D$18,0)))))))))))))))</f>
        <v>0</v>
      </c>
      <c r="BH36" s="38">
        <f>IF(AND($AP$36&gt;6,BA36&gt;20000),AT36*Bases!$G$22,IF(AND($AP$36&gt;5,BA36&gt;20000),AT36*Bases!$G$21,IF(AND($AP$36&gt;4,BA36&gt;20000),AT36*Bases!$G$20,IF(AND($AP$36&gt;3,BA36&gt;20000),AT36*Bases!$G$19,IF(AND($AP$36&gt;1,BA36&gt;20000),AT36*Bases!$G$18,IF(AND($AP$36&gt;6,BA36&gt;5000),AT36*Bases!$E$22,IF(AND($AP$36&gt;5,BA36&gt;5000),AT36*Bases!$E$21,IF(AND($AP$36&gt;4,BA36&gt;5000),AT36*Bases!$E$20,IF(AND($AP$36&gt;3,BA36&gt;5000),AT36*Bases!$E$19,IF(AND($AP$36&gt;1,BA36&gt;5000),AT36*Bases!$E$18,IF(AND($AP$36&gt;6,BA36&lt;5000),AT36*Bases!$D$22,IF(AND($AP$36&gt;5,BA36&lt;5000),AT36*Bases!$D$21,IF(AND($AP$36&gt;4,BA36&lt;5000),AT36*Bases!$D$20,IF(AND($AP$36&gt;3,BA36&lt;5000),AT36*Bases!$D$19,IF(AND($AP$36&gt;1,BA36&lt;5000),AT36*Bases!$D$18,0)))))))))))))))</f>
        <v>0</v>
      </c>
      <c r="BI36" s="38">
        <f>IF(AND($AP$36&gt;6,BB36&gt;20000),AU36*Bases!$G$22,IF(AND($AP$36&gt;5,BB36&gt;20000),AU36*Bases!$G$21,IF(AND($AP$36&gt;4,BB36&gt;20000),AU36*Bases!$G$20,IF(AND($AP$36&gt;3,BB36&gt;20000),AU36*Bases!$G$19,IF(AND($AP$36&gt;1,BB36&gt;20000),AU36*Bases!$G$18,IF(AND($AP$36&gt;6,BB36&gt;5000),AU36*Bases!$E$22,IF(AND($AP$36&gt;5,BB36&gt;5000),AU36*Bases!$E$21,IF(AND($AP$36&gt;4,BB36&gt;5000),AU36*Bases!$E$20,IF(AND($AP$36&gt;3,BB36&gt;5000),AU36*Bases!$E$19,IF(AND($AP$36&gt;1,BB36&gt;5000),AU36*Bases!$E$18,IF(AND($AP$36&gt;6,BB36&lt;5000),AU36*Bases!$D$22,IF(AND($AP$36&gt;5,BB36&lt;5000),AU36*Bases!$D$21,IF(AND($AP$36&gt;4,BB36&lt;5000),AU36*Bases!$D$20,IF(AND($AP$36&gt;3,BB36&lt;5000),AU36*Bases!$D$19,IF(AND($AP$36&gt;1,BB36&lt;5000),AU36*Bases!$D$18,0)))))))))))))))</f>
        <v>0</v>
      </c>
      <c r="BJ36" s="38">
        <f>IF(AND($AP$36&gt;6,BC36&gt;20000),AV36*Bases!$G$22,IF(AND($AP$36&gt;5,BC36&gt;20000),AV36*Bases!$G$21,IF(AND($AP$36&gt;4,BC36&gt;20000),AV36*Bases!$G$20,IF(AND($AP$36&gt;3,BC36&gt;20000),AV36*Bases!$G$19,IF(AND($AP$36&gt;1,BC36&gt;20000),AV36*Bases!$G$18,IF(AND($AP$36&gt;6,BC36&gt;5000),AV36*Bases!$E$22,IF(AND($AP$36&gt;5,BC36&gt;5000),AV36*Bases!$E$21,IF(AND($AP$36&gt;4,BC36&gt;5000),AV36*Bases!$E$20,IF(AND($AP$36&gt;3,BC36&gt;5000),AV36*Bases!$E$19,IF(AND($AP$36&gt;1,BC36&gt;5000),AV36*Bases!$E$18,IF(AND($AP$36&gt;6,BC36&lt;5000),AV36*Bases!$D$22,IF(AND($AP$36&gt;5,BC36&lt;5000),AV36*Bases!$D$21,IF(AND($AP$36&gt;4,BC36&lt;5000),AV36*Bases!$D$20,IF(AND($AP$36&gt;3,BC36&lt;5000),AV36*Bases!$D$19,IF(AND($AP$36&gt;1,BC36&lt;5000),AV36*Bases!$D$18,0)))))))))))))))</f>
        <v>0</v>
      </c>
      <c r="BK36" s="38">
        <f>IF(AND($AP$36&gt;6,BD36&gt;20000),AW36*Bases!$G$22,IF(AND($AP$36&gt;5,BD36&gt;20000),AW36*Bases!$G$21,IF(AND($AP$36&gt;4,BD36&gt;20000),AW36*Bases!$G$20,IF(AND($AP$36&gt;3,BD36&gt;20000),AW36*Bases!$G$19,IF(AND($AP$36&gt;1,BD36&gt;20000),AW36*Bases!$G$18,IF(AND($AP$36&gt;6,BD36&gt;5000),AW36*Bases!$E$22,IF(AND($AP$36&gt;5,BD36&gt;5000),AW36*Bases!$E$21,IF(AND($AP$36&gt;4,BD36&gt;5000),AW36*Bases!$E$20,IF(AND($AP$36&gt;3,BD36&gt;5000),AW36*Bases!$E$19,IF(AND($AP$36&gt;1,BD36&gt;5000),AW36*Bases!$E$18,IF(AND($AP$36&gt;6,BD36&lt;5000),AW36*Bases!$D$22,IF(AND($AP$36&gt;5,BD36&lt;5000),AW36*Bases!$D$21,IF(AND($AP$36&gt;4,BD36&lt;5000),AW36*Bases!$D$20,IF(AND($AP$36&gt;3,BD36&lt;5000),AW36*Bases!$D$19,IF(AND($AP$36&gt;1,BD36&lt;5000),AW36*Bases!$D$18,0)))))))))))))))</f>
        <v>0</v>
      </c>
      <c r="BL36" s="38">
        <f t="shared" si="10"/>
        <v>0</v>
      </c>
      <c r="BM36" s="48"/>
      <c r="BN36" s="38">
        <f t="shared" si="15"/>
        <v>0</v>
      </c>
      <c r="BO36" s="38">
        <f t="shared" si="16"/>
        <v>0</v>
      </c>
      <c r="BP36" s="38">
        <f t="shared" si="17"/>
        <v>0</v>
      </c>
      <c r="BQ36" s="38">
        <f t="shared" si="18"/>
        <v>0</v>
      </c>
      <c r="BR36" s="38">
        <f t="shared" si="19"/>
        <v>0</v>
      </c>
      <c r="BS36" s="38">
        <f t="shared" si="20"/>
        <v>0</v>
      </c>
      <c r="BT36" s="38"/>
      <c r="BU36" s="38">
        <f t="shared" si="11"/>
        <v>0</v>
      </c>
      <c r="BV36" s="38">
        <f t="shared" si="12"/>
        <v>0</v>
      </c>
      <c r="BW36" s="39">
        <f t="shared" si="21"/>
        <v>0</v>
      </c>
      <c r="BX36" s="39"/>
      <c r="BY36" s="38">
        <f t="shared" si="22"/>
        <v>0</v>
      </c>
      <c r="BZ36" s="38">
        <f t="shared" si="23"/>
        <v>0</v>
      </c>
      <c r="CA36" s="38">
        <f t="shared" si="24"/>
        <v>0</v>
      </c>
    </row>
    <row r="37" spans="2:79" s="42" customFormat="1" ht="17.100000000000001" customHeight="1" x14ac:dyDescent="0.2">
      <c r="B37" s="141"/>
      <c r="C37" s="142"/>
      <c r="D37" s="143"/>
      <c r="E37" s="144"/>
      <c r="F37" s="145"/>
      <c r="G37" s="146"/>
      <c r="H37" s="147"/>
      <c r="I37" s="190">
        <f>IF(NdF!$C$10="Oui",BL37,0)</f>
        <v>0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9"/>
      <c r="AE37" s="148"/>
      <c r="AF37" s="148"/>
      <c r="AG37" s="40">
        <f>IF(NdF!$C$10="Oui",BU37,BY37)</f>
        <v>0</v>
      </c>
      <c r="AH37" s="41"/>
      <c r="AJ37" s="43" t="s">
        <v>35</v>
      </c>
      <c r="AK37" s="42">
        <f t="shared" si="0"/>
        <v>0</v>
      </c>
      <c r="AL37" s="42">
        <f t="shared" si="1"/>
        <v>0</v>
      </c>
      <c r="AM37" s="42">
        <f t="shared" si="2"/>
        <v>0</v>
      </c>
      <c r="AN37" s="42">
        <f t="shared" si="3"/>
        <v>0</v>
      </c>
      <c r="AO37" s="42">
        <f t="shared" si="4"/>
        <v>0</v>
      </c>
      <c r="AP37" s="42">
        <f t="shared" si="13"/>
        <v>0</v>
      </c>
      <c r="AR37" s="42" t="s">
        <v>44</v>
      </c>
      <c r="AS37" s="42">
        <f t="shared" si="5"/>
        <v>0</v>
      </c>
      <c r="AT37" s="42">
        <f t="shared" si="6"/>
        <v>0</v>
      </c>
      <c r="AU37" s="42">
        <f t="shared" si="7"/>
        <v>0</v>
      </c>
      <c r="AV37" s="42">
        <f t="shared" si="8"/>
        <v>0</v>
      </c>
      <c r="AW37" s="42">
        <f t="shared" si="9"/>
        <v>0</v>
      </c>
      <c r="AY37" s="43" t="s">
        <v>44</v>
      </c>
      <c r="AZ37" s="42">
        <f t="shared" si="25"/>
        <v>0</v>
      </c>
      <c r="BA37" s="42">
        <f t="shared" si="25"/>
        <v>0</v>
      </c>
      <c r="BB37" s="42">
        <f t="shared" si="25"/>
        <v>0</v>
      </c>
      <c r="BC37" s="42">
        <f t="shared" si="25"/>
        <v>0</v>
      </c>
      <c r="BD37" s="42">
        <f t="shared" si="25"/>
        <v>0</v>
      </c>
      <c r="BF37" s="47" t="s">
        <v>62</v>
      </c>
      <c r="BG37" s="44">
        <f>IF(AND($AP$37&gt;6,AZ37&gt;20000),AS37*Bases!$G$22,IF(AND($AP$37&gt;5,AZ37&gt;20000),AS37*Bases!$G$21,IF(AND($AP$37&gt;4,AZ37&gt;20000),AS37*Bases!$G$20,IF(AND($AP$37&gt;3,AZ37&gt;20000),AS37*Bases!$G$19,IF(AND($AP$37&gt;1,AZ37&gt;20000),AS37*Bases!$G$18,IF(AND($AP$37&gt;6,AZ37&gt;5000),AS37*Bases!$E$22,IF(AND($AP$37&gt;5,AZ37&gt;5000),AS37*Bases!$E$21,IF(AND($AP$37&gt;4,AZ37&gt;5000),AS37*Bases!$E$20,IF(AND($AP$37&gt;3,AZ37&gt;5000),AS37*Bases!$E$19,IF(AND($AP$37&gt;1,AZ37&gt;5000),AS37*Bases!$E$18,IF(AND($AP$37&gt;6,AZ37&lt;5000),AS37*Bases!$D$22,IF(AND($AP$37&gt;5,AZ37&lt;5000),AS37*Bases!$D$21,IF(AND($AP$37&gt;4,AZ37&lt;5000),AS37*Bases!$D$20,IF(AND($AP$37&gt;3,AZ37&lt;5000),AS37*Bases!$D$19,IF(AND($AP$37&gt;1,AZ37&lt;5000),AS37*Bases!$D$18,0)))))))))))))))</f>
        <v>0</v>
      </c>
      <c r="BH37" s="44">
        <f>IF(AND($AP$37&gt;6,BA37&gt;20000),AT37*Bases!$G$22,IF(AND($AP$37&gt;5,BA37&gt;20000),AT37*Bases!$G$21,IF(AND($AP$37&gt;4,BA37&gt;20000),AT37*Bases!$G$20,IF(AND($AP$37&gt;3,BA37&gt;20000),AT37*Bases!$G$19,IF(AND($AP$37&gt;1,BA37&gt;20000),AT37*Bases!$G$18,IF(AND($AP$37&gt;6,BA37&gt;5000),AT37*Bases!$E$22,IF(AND($AP$37&gt;5,BA37&gt;5000),AT37*Bases!$E$21,IF(AND($AP$37&gt;4,BA37&gt;5000),AT37*Bases!$E$20,IF(AND($AP$37&gt;3,BA37&gt;5000),AT37*Bases!$E$19,IF(AND($AP$37&gt;1,BA37&gt;5000),AT37*Bases!$E$18,IF(AND($AP$37&gt;6,BA37&lt;5000),AT37*Bases!$D$22,IF(AND($AP$37&gt;5,BA37&lt;5000),AT37*Bases!$D$21,IF(AND($AP$37&gt;4,BA37&lt;5000),AT37*Bases!$D$20,IF(AND($AP$37&gt;3,BA37&lt;5000),AT37*Bases!$D$19,IF(AND($AP$37&gt;1,BA37&lt;5000),AT37*Bases!$D$18,0)))))))))))))))</f>
        <v>0</v>
      </c>
      <c r="BI37" s="44">
        <f>IF(AND($AP$37&gt;6,BB37&gt;20000),AU37*Bases!$G$22,IF(AND($AP$37&gt;5,BB37&gt;20000),AU37*Bases!$G$21,IF(AND($AP$37&gt;4,BB37&gt;20000),AU37*Bases!$G$20,IF(AND($AP$37&gt;3,BB37&gt;20000),AU37*Bases!$G$19,IF(AND($AP$37&gt;1,BB37&gt;20000),AU37*Bases!$G$18,IF(AND($AP$37&gt;6,BB37&gt;5000),AU37*Bases!$E$22,IF(AND($AP$37&gt;5,BB37&gt;5000),AU37*Bases!$E$21,IF(AND($AP$37&gt;4,BB37&gt;5000),AU37*Bases!$E$20,IF(AND($AP$37&gt;3,BB37&gt;5000),AU37*Bases!$E$19,IF(AND($AP$37&gt;1,BB37&gt;5000),AU37*Bases!$E$18,IF(AND($AP$37&gt;6,BB37&lt;5000),AU37*Bases!$D$22,IF(AND($AP$37&gt;5,BB37&lt;5000),AU37*Bases!$D$21,IF(AND($AP$37&gt;4,BB37&lt;5000),AU37*Bases!$D$20,IF(AND($AP$37&gt;3,BB37&lt;5000),AU37*Bases!$D$19,IF(AND($AP$37&gt;1,BB37&lt;5000),AU37*Bases!$D$18,0)))))))))))))))</f>
        <v>0</v>
      </c>
      <c r="BJ37" s="44">
        <f>IF(AND($AP$37&gt;6,BC37&gt;20000),AV37*Bases!$G$22,IF(AND($AP$37&gt;5,BC37&gt;20000),AV37*Bases!$G$21,IF(AND($AP$37&gt;4,BC37&gt;20000),AV37*Bases!$G$20,IF(AND($AP$37&gt;3,BC37&gt;20000),AV37*Bases!$G$19,IF(AND($AP$37&gt;1,BC37&gt;20000),AV37*Bases!$G$18,IF(AND($AP$37&gt;6,BC37&gt;5000),AV37*Bases!$E$22,IF(AND($AP$37&gt;5,BC37&gt;5000),AV37*Bases!$E$21,IF(AND($AP$37&gt;4,BC37&gt;5000),AV37*Bases!$E$20,IF(AND($AP$37&gt;3,BC37&gt;5000),AV37*Bases!$E$19,IF(AND($AP$37&gt;1,BC37&gt;5000),AV37*Bases!$E$18,IF(AND($AP$37&gt;6,BC37&lt;5000),AV37*Bases!$D$22,IF(AND($AP$37&gt;5,BC37&lt;5000),AV37*Bases!$D$21,IF(AND($AP$37&gt;4,BC37&lt;5000),AV37*Bases!$D$20,IF(AND($AP$37&gt;3,BC37&lt;5000),AV37*Bases!$D$19,IF(AND($AP$37&gt;1,BC37&lt;5000),AV37*Bases!$D$18,0)))))))))))))))</f>
        <v>0</v>
      </c>
      <c r="BK37" s="44">
        <f>IF(AND($AP$37&gt;6,BD37&gt;20000),AW37*Bases!$G$22,IF(AND($AP$37&gt;5,BD37&gt;20000),AW37*Bases!$G$21,IF(AND($AP$37&gt;4,BD37&gt;20000),AW37*Bases!$G$20,IF(AND($AP$37&gt;3,BD37&gt;20000),AW37*Bases!$G$19,IF(AND($AP$37&gt;1,BD37&gt;20000),AW37*Bases!$G$18,IF(AND($AP$37&gt;6,BD37&gt;5000),AW37*Bases!$E$22,IF(AND($AP$37&gt;5,BD37&gt;5000),AW37*Bases!$E$21,IF(AND($AP$37&gt;4,BD37&gt;5000),AW37*Bases!$E$20,IF(AND($AP$37&gt;3,BD37&gt;5000),AW37*Bases!$E$19,IF(AND($AP$37&gt;1,BD37&gt;5000),AW37*Bases!$E$18,IF(AND($AP$37&gt;6,BD37&lt;5000),AW37*Bases!$D$22,IF(AND($AP$37&gt;5,BD37&lt;5000),AW37*Bases!$D$21,IF(AND($AP$37&gt;4,BD37&lt;5000),AW37*Bases!$D$20,IF(AND($AP$37&gt;3,BD37&lt;5000),AW37*Bases!$D$19,IF(AND($AP$37&gt;1,BD37&lt;5000),AW37*Bases!$D$18,0)))))))))))))))</f>
        <v>0</v>
      </c>
      <c r="BL37" s="44">
        <f t="shared" si="10"/>
        <v>0</v>
      </c>
      <c r="BM37" s="49"/>
      <c r="BN37" s="44">
        <f t="shared" si="15"/>
        <v>0</v>
      </c>
      <c r="BO37" s="44">
        <f t="shared" si="16"/>
        <v>0</v>
      </c>
      <c r="BP37" s="44">
        <f t="shared" si="17"/>
        <v>0</v>
      </c>
      <c r="BQ37" s="44">
        <f t="shared" si="18"/>
        <v>0</v>
      </c>
      <c r="BR37" s="44">
        <f t="shared" si="19"/>
        <v>0</v>
      </c>
      <c r="BS37" s="44">
        <f t="shared" si="20"/>
        <v>0</v>
      </c>
      <c r="BT37" s="44"/>
      <c r="BU37" s="44">
        <f t="shared" si="11"/>
        <v>0</v>
      </c>
      <c r="BV37" s="44">
        <f t="shared" si="12"/>
        <v>0</v>
      </c>
      <c r="BW37" s="45">
        <f t="shared" si="21"/>
        <v>0</v>
      </c>
      <c r="BX37" s="45"/>
      <c r="BY37" s="38">
        <f t="shared" si="22"/>
        <v>0</v>
      </c>
      <c r="BZ37" s="38">
        <f t="shared" si="23"/>
        <v>0</v>
      </c>
      <c r="CA37" s="44">
        <f t="shared" si="24"/>
        <v>0</v>
      </c>
    </row>
    <row r="38" spans="2:79" s="36" customFormat="1" ht="17.100000000000001" customHeight="1" x14ac:dyDescent="0.2">
      <c r="B38" s="150"/>
      <c r="C38" s="151"/>
      <c r="D38" s="152"/>
      <c r="E38" s="153"/>
      <c r="F38" s="154"/>
      <c r="G38" s="155"/>
      <c r="H38" s="137"/>
      <c r="I38" s="189">
        <f>IF(NdF!$C$10="Oui",BL38,0)</f>
        <v>0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7"/>
      <c r="AE38" s="156"/>
      <c r="AF38" s="156"/>
      <c r="AG38" s="34">
        <f>IF(NdF!$C$10="Oui",BU38,BY38)</f>
        <v>0</v>
      </c>
      <c r="AH38" s="35"/>
      <c r="AJ38" s="37" t="s">
        <v>35</v>
      </c>
      <c r="AK38" s="36">
        <f t="shared" si="0"/>
        <v>0</v>
      </c>
      <c r="AL38" s="36">
        <f t="shared" si="1"/>
        <v>0</v>
      </c>
      <c r="AM38" s="36">
        <f t="shared" si="2"/>
        <v>0</v>
      </c>
      <c r="AN38" s="36">
        <f t="shared" si="3"/>
        <v>0</v>
      </c>
      <c r="AO38" s="36">
        <f t="shared" si="4"/>
        <v>0</v>
      </c>
      <c r="AP38" s="36">
        <f t="shared" si="13"/>
        <v>0</v>
      </c>
      <c r="AR38" s="36" t="s">
        <v>44</v>
      </c>
      <c r="AS38" s="36">
        <f t="shared" si="5"/>
        <v>0</v>
      </c>
      <c r="AT38" s="36">
        <f t="shared" si="6"/>
        <v>0</v>
      </c>
      <c r="AU38" s="36">
        <f t="shared" si="7"/>
        <v>0</v>
      </c>
      <c r="AV38" s="36">
        <f t="shared" si="8"/>
        <v>0</v>
      </c>
      <c r="AW38" s="36">
        <f t="shared" si="9"/>
        <v>0</v>
      </c>
      <c r="AY38" s="37" t="s">
        <v>44</v>
      </c>
      <c r="AZ38" s="36">
        <f t="shared" si="25"/>
        <v>0</v>
      </c>
      <c r="BA38" s="36">
        <f t="shared" si="25"/>
        <v>0</v>
      </c>
      <c r="BB38" s="36">
        <f t="shared" si="25"/>
        <v>0</v>
      </c>
      <c r="BC38" s="36">
        <f t="shared" si="25"/>
        <v>0</v>
      </c>
      <c r="BD38" s="36">
        <f t="shared" si="25"/>
        <v>0</v>
      </c>
      <c r="BF38" s="46" t="s">
        <v>62</v>
      </c>
      <c r="BG38" s="38">
        <f>IF(AND($AP$38&gt;6,AZ38&gt;20000),AS38*Bases!$G$22,IF(AND($AP$38&gt;5,AZ38&gt;20000),AS38*Bases!$G$21,IF(AND($AP$38&gt;4,AZ38&gt;20000),AS38*Bases!$G$20,IF(AND($AP$38&gt;3,AZ38&gt;20000),AS38*Bases!$G$19,IF(AND($AP$38&gt;1,AZ38&gt;20000),AS38*Bases!$G$18,IF(AND($AP$38&gt;6,AZ38&gt;5000),AS38*Bases!$E$22,IF(AND($AP$38&gt;5,AZ38&gt;5000),AS38*Bases!$E$21,IF(AND($AP$38&gt;4,AZ38&gt;5000),AS38*Bases!$E$20,IF(AND($AP$38&gt;3,AZ38&gt;5000),AS38*Bases!$E$19,IF(AND($AP$38&gt;1,AZ38&gt;5000),AS38*Bases!$E$18,IF(AND($AP$38&gt;6,AZ38&lt;5000),AS38*Bases!$D$22,IF(AND($AP$38&gt;5,AZ38&lt;5000),AS38*Bases!$D$21,IF(AND($AP$38&gt;4,AZ38&lt;5000),AS38*Bases!$D$20,IF(AND($AP$38&gt;3,AZ38&lt;5000),AS38*Bases!$D$19,IF(AND($AP$38&gt;1,AZ38&lt;5000),AS38*Bases!$D$18,0)))))))))))))))</f>
        <v>0</v>
      </c>
      <c r="BH38" s="38">
        <f>IF(AND($AP$38&gt;6,BA38&gt;20000),AT38*Bases!$G$22,IF(AND($AP$38&gt;5,BA38&gt;20000),AT38*Bases!$G$21,IF(AND($AP$38&gt;4,BA38&gt;20000),AT38*Bases!$G$20,IF(AND($AP$38&gt;3,BA38&gt;20000),AT38*Bases!$G$19,IF(AND($AP$38&gt;1,BA38&gt;20000),AT38*Bases!$G$18,IF(AND($AP$38&gt;6,BA38&gt;5000),AT38*Bases!$E$22,IF(AND($AP$38&gt;5,BA38&gt;5000),AT38*Bases!$E$21,IF(AND($AP$38&gt;4,BA38&gt;5000),AT38*Bases!$E$20,IF(AND($AP$38&gt;3,BA38&gt;5000),AT38*Bases!$E$19,IF(AND($AP$38&gt;1,BA38&gt;5000),AT38*Bases!$E$18,IF(AND($AP$38&gt;6,BA38&lt;5000),AT38*Bases!$D$22,IF(AND($AP$38&gt;5,BA38&lt;5000),AT38*Bases!$D$21,IF(AND($AP$38&gt;4,BA38&lt;5000),AT38*Bases!$D$20,IF(AND($AP$38&gt;3,BA38&lt;5000),AT38*Bases!$D$19,IF(AND($AP$38&gt;1,BA38&lt;5000),AT38*Bases!$D$18,0)))))))))))))))</f>
        <v>0</v>
      </c>
      <c r="BI38" s="38">
        <f>IF(AND($AP$38&gt;6,BB38&gt;20000),AU38*Bases!$G$22,IF(AND($AP$38&gt;5,BB38&gt;20000),AU38*Bases!$G$21,IF(AND($AP$38&gt;4,BB38&gt;20000),AU38*Bases!$G$20,IF(AND($AP$38&gt;3,BB38&gt;20000),AU38*Bases!$G$19,IF(AND($AP$38&gt;1,BB38&gt;20000),AU38*Bases!$G$18,IF(AND($AP$38&gt;6,BB38&gt;5000),AU38*Bases!$E$22,IF(AND($AP$38&gt;5,BB38&gt;5000),AU38*Bases!$E$21,IF(AND($AP$38&gt;4,BB38&gt;5000),AU38*Bases!$E$20,IF(AND($AP$38&gt;3,BB38&gt;5000),AU38*Bases!$E$19,IF(AND($AP$38&gt;1,BB38&gt;5000),AU38*Bases!$E$18,IF(AND($AP$38&gt;6,BB38&lt;5000),AU38*Bases!$D$22,IF(AND($AP$38&gt;5,BB38&lt;5000),AU38*Bases!$D$21,IF(AND($AP$38&gt;4,BB38&lt;5000),AU38*Bases!$D$20,IF(AND($AP$38&gt;3,BB38&lt;5000),AU38*Bases!$D$19,IF(AND($AP$38&gt;1,BB38&lt;5000),AU38*Bases!$D$18,0)))))))))))))))</f>
        <v>0</v>
      </c>
      <c r="BJ38" s="38">
        <f>IF(AND($AP$38&gt;6,BC38&gt;20000),AV38*Bases!$G$22,IF(AND($AP$38&gt;5,BC38&gt;20000),AV38*Bases!$G$21,IF(AND($AP$38&gt;4,BC38&gt;20000),AV38*Bases!$G$20,IF(AND($AP$38&gt;3,BC38&gt;20000),AV38*Bases!$G$19,IF(AND($AP$38&gt;1,BC38&gt;20000),AV38*Bases!$G$18,IF(AND($AP$38&gt;6,BC38&gt;5000),AV38*Bases!$E$22,IF(AND($AP$38&gt;5,BC38&gt;5000),AV38*Bases!$E$21,IF(AND($AP$38&gt;4,BC38&gt;5000),AV38*Bases!$E$20,IF(AND($AP$38&gt;3,BC38&gt;5000),AV38*Bases!$E$19,IF(AND($AP$38&gt;1,BC38&gt;5000),AV38*Bases!$E$18,IF(AND($AP$38&gt;6,BC38&lt;5000),AV38*Bases!$D$22,IF(AND($AP$38&gt;5,BC38&lt;5000),AV38*Bases!$D$21,IF(AND($AP$38&gt;4,BC38&lt;5000),AV38*Bases!$D$20,IF(AND($AP$38&gt;3,BC38&lt;5000),AV38*Bases!$D$19,IF(AND($AP$38&gt;1,BC38&lt;5000),AV38*Bases!$D$18,0)))))))))))))))</f>
        <v>0</v>
      </c>
      <c r="BK38" s="38">
        <f>IF(AND($AP$38&gt;6,BD38&gt;20000),AW38*Bases!$G$22,IF(AND($AP$38&gt;5,BD38&gt;20000),AW38*Bases!$G$21,IF(AND($AP$38&gt;4,BD38&gt;20000),AW38*Bases!$G$20,IF(AND($AP$38&gt;3,BD38&gt;20000),AW38*Bases!$G$19,IF(AND($AP$38&gt;1,BD38&gt;20000),AW38*Bases!$G$18,IF(AND($AP$38&gt;6,BD38&gt;5000),AW38*Bases!$E$22,IF(AND($AP$38&gt;5,BD38&gt;5000),AW38*Bases!$E$21,IF(AND($AP$38&gt;4,BD38&gt;5000),AW38*Bases!$E$20,IF(AND($AP$38&gt;3,BD38&gt;5000),AW38*Bases!$E$19,IF(AND($AP$38&gt;1,BD38&gt;5000),AW38*Bases!$E$18,IF(AND($AP$38&gt;6,BD38&lt;5000),AW38*Bases!$D$22,IF(AND($AP$38&gt;5,BD38&lt;5000),AW38*Bases!$D$21,IF(AND($AP$38&gt;4,BD38&lt;5000),AW38*Bases!$D$20,IF(AND($AP$38&gt;3,BD38&lt;5000),AW38*Bases!$D$19,IF(AND($AP$38&gt;1,BD38&lt;5000),AW38*Bases!$D$18,0)))))))))))))))</f>
        <v>0</v>
      </c>
      <c r="BL38" s="38">
        <f t="shared" si="10"/>
        <v>0</v>
      </c>
      <c r="BM38" s="48"/>
      <c r="BN38" s="38">
        <f t="shared" si="15"/>
        <v>0</v>
      </c>
      <c r="BO38" s="38">
        <f t="shared" si="16"/>
        <v>0</v>
      </c>
      <c r="BP38" s="38">
        <f t="shared" si="17"/>
        <v>0</v>
      </c>
      <c r="BQ38" s="38">
        <f t="shared" si="18"/>
        <v>0</v>
      </c>
      <c r="BR38" s="38">
        <f t="shared" si="19"/>
        <v>0</v>
      </c>
      <c r="BS38" s="38">
        <f t="shared" si="20"/>
        <v>0</v>
      </c>
      <c r="BT38" s="38"/>
      <c r="BU38" s="38">
        <f t="shared" si="11"/>
        <v>0</v>
      </c>
      <c r="BV38" s="38">
        <f t="shared" si="12"/>
        <v>0</v>
      </c>
      <c r="BW38" s="39">
        <f t="shared" si="21"/>
        <v>0</v>
      </c>
      <c r="BX38" s="39"/>
      <c r="BY38" s="38">
        <f t="shared" si="22"/>
        <v>0</v>
      </c>
      <c r="BZ38" s="38">
        <f t="shared" si="23"/>
        <v>0</v>
      </c>
      <c r="CA38" s="38">
        <f t="shared" si="24"/>
        <v>0</v>
      </c>
    </row>
    <row r="39" spans="2:79" s="42" customFormat="1" ht="17.100000000000001" customHeight="1" x14ac:dyDescent="0.2">
      <c r="B39" s="141"/>
      <c r="C39" s="142"/>
      <c r="D39" s="143"/>
      <c r="E39" s="144"/>
      <c r="F39" s="145"/>
      <c r="G39" s="146"/>
      <c r="H39" s="147"/>
      <c r="I39" s="190">
        <f>IF(NdF!$C$10="Oui",BL39,0)</f>
        <v>0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48"/>
      <c r="AF39" s="148"/>
      <c r="AG39" s="40">
        <f>IF(NdF!$C$10="Oui",BU39,BY39)</f>
        <v>0</v>
      </c>
      <c r="AH39" s="41"/>
      <c r="AJ39" s="43" t="s">
        <v>35</v>
      </c>
      <c r="AK39" s="42">
        <f t="shared" si="0"/>
        <v>0</v>
      </c>
      <c r="AL39" s="42">
        <f t="shared" si="1"/>
        <v>0</v>
      </c>
      <c r="AM39" s="42">
        <f t="shared" si="2"/>
        <v>0</v>
      </c>
      <c r="AN39" s="42">
        <f t="shared" si="3"/>
        <v>0</v>
      </c>
      <c r="AO39" s="42">
        <f t="shared" si="4"/>
        <v>0</v>
      </c>
      <c r="AP39" s="42">
        <f t="shared" si="13"/>
        <v>0</v>
      </c>
      <c r="AR39" s="42" t="s">
        <v>44</v>
      </c>
      <c r="AS39" s="42">
        <f t="shared" si="5"/>
        <v>0</v>
      </c>
      <c r="AT39" s="42">
        <f t="shared" si="6"/>
        <v>0</v>
      </c>
      <c r="AU39" s="42">
        <f t="shared" si="7"/>
        <v>0</v>
      </c>
      <c r="AV39" s="42">
        <f t="shared" si="8"/>
        <v>0</v>
      </c>
      <c r="AW39" s="42">
        <f t="shared" si="9"/>
        <v>0</v>
      </c>
      <c r="AY39" s="43" t="s">
        <v>44</v>
      </c>
      <c r="AZ39" s="42">
        <f t="shared" si="25"/>
        <v>0</v>
      </c>
      <c r="BA39" s="42">
        <f t="shared" si="25"/>
        <v>0</v>
      </c>
      <c r="BB39" s="42">
        <f t="shared" si="25"/>
        <v>0</v>
      </c>
      <c r="BC39" s="42">
        <f t="shared" si="25"/>
        <v>0</v>
      </c>
      <c r="BD39" s="42">
        <f t="shared" si="25"/>
        <v>0</v>
      </c>
      <c r="BF39" s="47" t="s">
        <v>62</v>
      </c>
      <c r="BG39" s="44">
        <f>IF(AND($AP$39&gt;6,AZ39&gt;20000),AS39*Bases!$G$22,IF(AND($AP$39&gt;5,AZ39&gt;20000),AS39*Bases!$G$21,IF(AND($AP$39&gt;4,AZ39&gt;20000),AS39*Bases!$G$20,IF(AND($AP$39&gt;3,AZ39&gt;20000),AS39*Bases!$G$19,IF(AND($AP$39&gt;1,AZ39&gt;20000),AS39*Bases!$G$18,IF(AND($AP$39&gt;6,AZ39&gt;5000),AS39*Bases!$E$22,IF(AND($AP$39&gt;5,AZ39&gt;5000),AS39*Bases!$E$21,IF(AND($AP$39&gt;4,AZ39&gt;5000),AS39*Bases!$E$20,IF(AND($AP$39&gt;3,AZ39&gt;5000),AS39*Bases!$E$19,IF(AND($AP$39&gt;1,AZ39&gt;5000),AS39*Bases!$E$18,IF(AND($AP$39&gt;6,AZ39&lt;5000),AS39*Bases!$D$22,IF(AND($AP$39&gt;5,AZ39&lt;5000),AS39*Bases!$D$21,IF(AND($AP$39&gt;4,AZ39&lt;5000),AS39*Bases!$D$20,IF(AND($AP$39&gt;3,AZ39&lt;5000),AS39*Bases!$D$19,IF(AND($AP$39&gt;1,AZ39&lt;5000),AS39*Bases!$D$18,0)))))))))))))))</f>
        <v>0</v>
      </c>
      <c r="BH39" s="44">
        <f>IF(AND($AP$39&gt;6,BA39&gt;20000),AT39*Bases!$G$22,IF(AND($AP$39&gt;5,BA39&gt;20000),AT39*Bases!$G$21,IF(AND($AP$39&gt;4,BA39&gt;20000),AT39*Bases!$G$20,IF(AND($AP$39&gt;3,BA39&gt;20000),AT39*Bases!$G$19,IF(AND($AP$39&gt;1,BA39&gt;20000),AT39*Bases!$G$18,IF(AND($AP$39&gt;6,BA39&gt;5000),AT39*Bases!$E$22,IF(AND($AP$39&gt;5,BA39&gt;5000),AT39*Bases!$E$21,IF(AND($AP$39&gt;4,BA39&gt;5000),AT39*Bases!$E$20,IF(AND($AP$39&gt;3,BA39&gt;5000),AT39*Bases!$E$19,IF(AND($AP$39&gt;1,BA39&gt;5000),AT39*Bases!$E$18,IF(AND($AP$39&gt;6,BA39&lt;5000),AT39*Bases!$D$22,IF(AND($AP$39&gt;5,BA39&lt;5000),AT39*Bases!$D$21,IF(AND($AP$39&gt;4,BA39&lt;5000),AT39*Bases!$D$20,IF(AND($AP$39&gt;3,BA39&lt;5000),AT39*Bases!$D$19,IF(AND($AP$39&gt;1,BA39&lt;5000),AT39*Bases!$D$18,0)))))))))))))))</f>
        <v>0</v>
      </c>
      <c r="BI39" s="44">
        <f>IF(AND($AP$39&gt;6,BB39&gt;20000),AU39*Bases!$G$22,IF(AND($AP$39&gt;5,BB39&gt;20000),AU39*Bases!$G$21,IF(AND($AP$39&gt;4,BB39&gt;20000),AU39*Bases!$G$20,IF(AND($AP$39&gt;3,BB39&gt;20000),AU39*Bases!$G$19,IF(AND($AP$39&gt;1,BB39&gt;20000),AU39*Bases!$G$18,IF(AND($AP$39&gt;6,BB39&gt;5000),AU39*Bases!$E$22,IF(AND($AP$39&gt;5,BB39&gt;5000),AU39*Bases!$E$21,IF(AND($AP$39&gt;4,BB39&gt;5000),AU39*Bases!$E$20,IF(AND($AP$39&gt;3,BB39&gt;5000),AU39*Bases!$E$19,IF(AND($AP$39&gt;1,BB39&gt;5000),AU39*Bases!$E$18,IF(AND($AP$39&gt;6,BB39&lt;5000),AU39*Bases!$D$22,IF(AND($AP$39&gt;5,BB39&lt;5000),AU39*Bases!$D$21,IF(AND($AP$39&gt;4,BB39&lt;5000),AU39*Bases!$D$20,IF(AND($AP$39&gt;3,BB39&lt;5000),AU39*Bases!$D$19,IF(AND($AP$39&gt;1,BB39&lt;5000),AU39*Bases!$D$18,0)))))))))))))))</f>
        <v>0</v>
      </c>
      <c r="BJ39" s="44">
        <f>IF(AND($AP$39&gt;6,BC39&gt;20000),AV39*Bases!$G$22,IF(AND($AP$39&gt;5,BC39&gt;20000),AV39*Bases!$G$21,IF(AND($AP$39&gt;4,BC39&gt;20000),AV39*Bases!$G$20,IF(AND($AP$39&gt;3,BC39&gt;20000),AV39*Bases!$G$19,IF(AND($AP$39&gt;1,BC39&gt;20000),AV39*Bases!$G$18,IF(AND($AP$39&gt;6,BC39&gt;5000),AV39*Bases!$E$22,IF(AND($AP$39&gt;5,BC39&gt;5000),AV39*Bases!$E$21,IF(AND($AP$39&gt;4,BC39&gt;5000),AV39*Bases!$E$20,IF(AND($AP$39&gt;3,BC39&gt;5000),AV39*Bases!$E$19,IF(AND($AP$39&gt;1,BC39&gt;5000),AV39*Bases!$E$18,IF(AND($AP$39&gt;6,BC39&lt;5000),AV39*Bases!$D$22,IF(AND($AP$39&gt;5,BC39&lt;5000),AV39*Bases!$D$21,IF(AND($AP$39&gt;4,BC39&lt;5000),AV39*Bases!$D$20,IF(AND($AP$39&gt;3,BC39&lt;5000),AV39*Bases!$D$19,IF(AND($AP$39&gt;1,BC39&lt;5000),AV39*Bases!$D$18,0)))))))))))))))</f>
        <v>0</v>
      </c>
      <c r="BK39" s="44">
        <f>IF(AND($AP$39&gt;6,BD39&gt;20000),AW39*Bases!$G$22,IF(AND($AP$39&gt;5,BD39&gt;20000),AW39*Bases!$G$21,IF(AND($AP$39&gt;4,BD39&gt;20000),AW39*Bases!$G$20,IF(AND($AP$39&gt;3,BD39&gt;20000),AW39*Bases!$G$19,IF(AND($AP$39&gt;1,BD39&gt;20000),AW39*Bases!$G$18,IF(AND($AP$39&gt;6,BD39&gt;5000),AW39*Bases!$E$22,IF(AND($AP$39&gt;5,BD39&gt;5000),AW39*Bases!$E$21,IF(AND($AP$39&gt;4,BD39&gt;5000),AW39*Bases!$E$20,IF(AND($AP$39&gt;3,BD39&gt;5000),AW39*Bases!$E$19,IF(AND($AP$39&gt;1,BD39&gt;5000),AW39*Bases!$E$18,IF(AND($AP$39&gt;6,BD39&lt;5000),AW39*Bases!$D$22,IF(AND($AP$39&gt;5,BD39&lt;5000),AW39*Bases!$D$21,IF(AND($AP$39&gt;4,BD39&lt;5000),AW39*Bases!$D$20,IF(AND($AP$39&gt;3,BD39&lt;5000),AW39*Bases!$D$19,IF(AND($AP$39&gt;1,BD39&lt;5000),AW39*Bases!$D$18,0)))))))))))))))</f>
        <v>0</v>
      </c>
      <c r="BL39" s="44">
        <f t="shared" si="10"/>
        <v>0</v>
      </c>
      <c r="BM39" s="49"/>
      <c r="BN39" s="44">
        <f t="shared" si="15"/>
        <v>0</v>
      </c>
      <c r="BO39" s="44">
        <f t="shared" si="16"/>
        <v>0</v>
      </c>
      <c r="BP39" s="44">
        <f t="shared" si="17"/>
        <v>0</v>
      </c>
      <c r="BQ39" s="44">
        <f t="shared" si="18"/>
        <v>0</v>
      </c>
      <c r="BR39" s="44">
        <f t="shared" si="19"/>
        <v>0</v>
      </c>
      <c r="BS39" s="44">
        <f t="shared" si="20"/>
        <v>0</v>
      </c>
      <c r="BT39" s="44"/>
      <c r="BU39" s="44">
        <f t="shared" si="11"/>
        <v>0</v>
      </c>
      <c r="BV39" s="44">
        <f t="shared" si="12"/>
        <v>0</v>
      </c>
      <c r="BW39" s="45">
        <f t="shared" si="21"/>
        <v>0</v>
      </c>
      <c r="BX39" s="45"/>
      <c r="BY39" s="38">
        <f t="shared" si="22"/>
        <v>0</v>
      </c>
      <c r="BZ39" s="38">
        <f t="shared" si="23"/>
        <v>0</v>
      </c>
      <c r="CA39" s="44">
        <f t="shared" si="24"/>
        <v>0</v>
      </c>
    </row>
    <row r="40" spans="2:79" s="36" customFormat="1" ht="17.100000000000001" customHeight="1" x14ac:dyDescent="0.2">
      <c r="B40" s="150"/>
      <c r="C40" s="151"/>
      <c r="D40" s="152"/>
      <c r="E40" s="153"/>
      <c r="F40" s="154"/>
      <c r="G40" s="155"/>
      <c r="H40" s="137"/>
      <c r="I40" s="189">
        <f>IF(NdF!$C$10="Oui",BL40,0)</f>
        <v>0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7"/>
      <c r="AE40" s="156"/>
      <c r="AF40" s="156"/>
      <c r="AG40" s="34">
        <f>IF(NdF!$C$10="Oui",BU40,BY40)</f>
        <v>0</v>
      </c>
      <c r="AH40" s="35"/>
      <c r="AJ40" s="37" t="s">
        <v>35</v>
      </c>
      <c r="AK40" s="36">
        <f t="shared" si="0"/>
        <v>0</v>
      </c>
      <c r="AL40" s="36">
        <f t="shared" si="1"/>
        <v>0</v>
      </c>
      <c r="AM40" s="36">
        <f t="shared" si="2"/>
        <v>0</v>
      </c>
      <c r="AN40" s="36">
        <f t="shared" si="3"/>
        <v>0</v>
      </c>
      <c r="AO40" s="36">
        <f t="shared" si="4"/>
        <v>0</v>
      </c>
      <c r="AP40" s="36">
        <f t="shared" si="13"/>
        <v>0</v>
      </c>
      <c r="AR40" s="36" t="s">
        <v>44</v>
      </c>
      <c r="AS40" s="36">
        <f t="shared" si="5"/>
        <v>0</v>
      </c>
      <c r="AT40" s="36">
        <f t="shared" si="6"/>
        <v>0</v>
      </c>
      <c r="AU40" s="36">
        <f t="shared" si="7"/>
        <v>0</v>
      </c>
      <c r="AV40" s="36">
        <f t="shared" si="8"/>
        <v>0</v>
      </c>
      <c r="AW40" s="36">
        <f t="shared" si="9"/>
        <v>0</v>
      </c>
      <c r="AY40" s="37" t="s">
        <v>44</v>
      </c>
      <c r="AZ40" s="36">
        <f t="shared" si="25"/>
        <v>0</v>
      </c>
      <c r="BA40" s="36">
        <f t="shared" si="25"/>
        <v>0</v>
      </c>
      <c r="BB40" s="36">
        <f t="shared" si="25"/>
        <v>0</v>
      </c>
      <c r="BC40" s="36">
        <f t="shared" si="25"/>
        <v>0</v>
      </c>
      <c r="BD40" s="36">
        <f t="shared" si="25"/>
        <v>0</v>
      </c>
      <c r="BF40" s="46" t="s">
        <v>62</v>
      </c>
      <c r="BG40" s="38">
        <f>IF(AND($AP$40&gt;6,AZ40&gt;20000),AS40*Bases!$G$22,IF(AND($AP$40&gt;5,AZ40&gt;20000),AS40*Bases!$G$21,IF(AND($AP$40&gt;4,AZ40&gt;20000),AS40*Bases!$G$20,IF(AND($AP$40&gt;3,AZ40&gt;20000),AS40*Bases!$G$19,IF(AND($AP$40&gt;1,AZ40&gt;20000),AS40*Bases!$G$18,IF(AND($AP$40&gt;6,AZ40&gt;5000),AS40*Bases!$E$22,IF(AND($AP$40&gt;5,AZ40&gt;5000),AS40*Bases!$E$21,IF(AND($AP$40&gt;4,AZ40&gt;5000),AS40*Bases!$E$20,IF(AND($AP$40&gt;3,AZ40&gt;5000),AS40*Bases!$E$19,IF(AND($AP$40&gt;1,AZ40&gt;5000),AS40*Bases!$E$18,IF(AND($AP$40&gt;6,AZ40&lt;5000),AS40*Bases!$D$22,IF(AND($AP$40&gt;5,AZ40&lt;5000),AS40*Bases!$D$21,IF(AND($AP$40&gt;4,AZ40&lt;5000),AS40*Bases!$D$20,IF(AND($AP$40&gt;3,AZ40&lt;5000),AS40*Bases!$D$19,IF(AND($AP$40&gt;1,AZ40&lt;5000),AS40*Bases!$D$18,0)))))))))))))))</f>
        <v>0</v>
      </c>
      <c r="BH40" s="38">
        <f>IF(AND($AP$40&gt;6,BA40&gt;20000),AT40*Bases!$G$22,IF(AND($AP$40&gt;5,BA40&gt;20000),AT40*Bases!$G$21,IF(AND($AP$40&gt;4,BA40&gt;20000),AT40*Bases!$G$20,IF(AND($AP$40&gt;3,BA40&gt;20000),AT40*Bases!$G$19,IF(AND($AP$40&gt;1,BA40&gt;20000),AT40*Bases!$G$18,IF(AND($AP$40&gt;6,BA40&gt;5000),AT40*Bases!$E$22,IF(AND($AP$40&gt;5,BA40&gt;5000),AT40*Bases!$E$21,IF(AND($AP$40&gt;4,BA40&gt;5000),AT40*Bases!$E$20,IF(AND($AP$40&gt;3,BA40&gt;5000),AT40*Bases!$E$19,IF(AND($AP$40&gt;1,BA40&gt;5000),AT40*Bases!$E$18,IF(AND($AP$40&gt;6,BA40&lt;5000),AT40*Bases!$D$22,IF(AND($AP$40&gt;5,BA40&lt;5000),AT40*Bases!$D$21,IF(AND($AP$40&gt;4,BA40&lt;5000),AT40*Bases!$D$20,IF(AND($AP$40&gt;3,BA40&lt;5000),AT40*Bases!$D$19,IF(AND($AP$40&gt;1,BA40&lt;5000),AT40*Bases!$D$18,0)))))))))))))))</f>
        <v>0</v>
      </c>
      <c r="BI40" s="38">
        <f>IF(AND($AP$40&gt;6,BB40&gt;20000),AU40*Bases!$G$22,IF(AND($AP$40&gt;5,BB40&gt;20000),AU40*Bases!$G$21,IF(AND($AP$40&gt;4,BB40&gt;20000),AU40*Bases!$G$20,IF(AND($AP$40&gt;3,BB40&gt;20000),AU40*Bases!$G$19,IF(AND($AP$40&gt;1,BB40&gt;20000),AU40*Bases!$G$18,IF(AND($AP$40&gt;6,BB40&gt;5000),AU40*Bases!$E$22,IF(AND($AP$40&gt;5,BB40&gt;5000),AU40*Bases!$E$21,IF(AND($AP$40&gt;4,BB40&gt;5000),AU40*Bases!$E$20,IF(AND($AP$40&gt;3,BB40&gt;5000),AU40*Bases!$E$19,IF(AND($AP$40&gt;1,BB40&gt;5000),AU40*Bases!$E$18,IF(AND($AP$40&gt;6,BB40&lt;5000),AU40*Bases!$D$22,IF(AND($AP$40&gt;5,BB40&lt;5000),AU40*Bases!$D$21,IF(AND($AP$40&gt;4,BB40&lt;5000),AU40*Bases!$D$20,IF(AND($AP$40&gt;3,BB40&lt;5000),AU40*Bases!$D$19,IF(AND($AP$40&gt;1,BB40&lt;5000),AU40*Bases!$D$18,0)))))))))))))))</f>
        <v>0</v>
      </c>
      <c r="BJ40" s="38">
        <f>IF(AND($AP$40&gt;6,BC40&gt;20000),AV40*Bases!$G$22,IF(AND($AP$40&gt;5,BC40&gt;20000),AV40*Bases!$G$21,IF(AND($AP$40&gt;4,BC40&gt;20000),AV40*Bases!$G$20,IF(AND($AP$40&gt;3,BC40&gt;20000),AV40*Bases!$G$19,IF(AND($AP$40&gt;1,BC40&gt;20000),AV40*Bases!$G$18,IF(AND($AP$40&gt;6,BC40&gt;5000),AV40*Bases!$E$22,IF(AND($AP$40&gt;5,BC40&gt;5000),AV40*Bases!$E$21,IF(AND($AP$40&gt;4,BC40&gt;5000),AV40*Bases!$E$20,IF(AND($AP$40&gt;3,BC40&gt;5000),AV40*Bases!$E$19,IF(AND($AP$40&gt;1,BC40&gt;5000),AV40*Bases!$E$18,IF(AND($AP$40&gt;6,BC40&lt;5000),AV40*Bases!$D$22,IF(AND($AP$40&gt;5,BC40&lt;5000),AV40*Bases!$D$21,IF(AND($AP$40&gt;4,BC40&lt;5000),AV40*Bases!$D$20,IF(AND($AP$40&gt;3,BC40&lt;5000),AV40*Bases!$D$19,IF(AND($AP$40&gt;1,BC40&lt;5000),AV40*Bases!$D$18,0)))))))))))))))</f>
        <v>0</v>
      </c>
      <c r="BK40" s="38">
        <f>IF(AND($AP$40&gt;6,BD40&gt;20000),AW40*Bases!$G$22,IF(AND($AP$40&gt;5,BD40&gt;20000),AW40*Bases!$G$21,IF(AND($AP$40&gt;4,BD40&gt;20000),AW40*Bases!$G$20,IF(AND($AP$40&gt;3,BD40&gt;20000),AW40*Bases!$G$19,IF(AND($AP$40&gt;1,BD40&gt;20000),AW40*Bases!$G$18,IF(AND($AP$40&gt;6,BD40&gt;5000),AW40*Bases!$E$22,IF(AND($AP$40&gt;5,BD40&gt;5000),AW40*Bases!$E$21,IF(AND($AP$40&gt;4,BD40&gt;5000),AW40*Bases!$E$20,IF(AND($AP$40&gt;3,BD40&gt;5000),AW40*Bases!$E$19,IF(AND($AP$40&gt;1,BD40&gt;5000),AW40*Bases!$E$18,IF(AND($AP$40&gt;6,BD40&lt;5000),AW40*Bases!$D$22,IF(AND($AP$40&gt;5,BD40&lt;5000),AW40*Bases!$D$21,IF(AND($AP$40&gt;4,BD40&lt;5000),AW40*Bases!$D$20,IF(AND($AP$40&gt;3,BD40&lt;5000),AW40*Bases!$D$19,IF(AND($AP$40&gt;1,BD40&lt;5000),AW40*Bases!$D$18,0)))))))))))))))</f>
        <v>0</v>
      </c>
      <c r="BL40" s="38">
        <f t="shared" si="10"/>
        <v>0</v>
      </c>
      <c r="BM40" s="48"/>
      <c r="BN40" s="38">
        <f t="shared" si="15"/>
        <v>0</v>
      </c>
      <c r="BO40" s="38">
        <f t="shared" si="16"/>
        <v>0</v>
      </c>
      <c r="BP40" s="38">
        <f t="shared" si="17"/>
        <v>0</v>
      </c>
      <c r="BQ40" s="38">
        <f t="shared" si="18"/>
        <v>0</v>
      </c>
      <c r="BR40" s="38">
        <f t="shared" si="19"/>
        <v>0</v>
      </c>
      <c r="BS40" s="38">
        <f t="shared" si="20"/>
        <v>0</v>
      </c>
      <c r="BT40" s="38"/>
      <c r="BU40" s="38">
        <f t="shared" si="11"/>
        <v>0</v>
      </c>
      <c r="BV40" s="38">
        <f t="shared" si="12"/>
        <v>0</v>
      </c>
      <c r="BW40" s="39">
        <f t="shared" si="21"/>
        <v>0</v>
      </c>
      <c r="BX40" s="39"/>
      <c r="BY40" s="38">
        <f t="shared" si="22"/>
        <v>0</v>
      </c>
      <c r="BZ40" s="38">
        <f t="shared" si="23"/>
        <v>0</v>
      </c>
      <c r="CA40" s="38">
        <f t="shared" si="24"/>
        <v>0</v>
      </c>
    </row>
    <row r="41" spans="2:79" s="42" customFormat="1" ht="17.100000000000001" customHeight="1" x14ac:dyDescent="0.2">
      <c r="B41" s="141"/>
      <c r="C41" s="142"/>
      <c r="D41" s="143"/>
      <c r="E41" s="144"/>
      <c r="F41" s="145"/>
      <c r="G41" s="146"/>
      <c r="H41" s="147"/>
      <c r="I41" s="190">
        <f>IF(NdF!$C$10="Oui",BL41,0)</f>
        <v>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9"/>
      <c r="AE41" s="148"/>
      <c r="AF41" s="148"/>
      <c r="AG41" s="40">
        <f>IF(NdF!$C$10="Oui",BU41,BY41)</f>
        <v>0</v>
      </c>
      <c r="AH41" s="41"/>
      <c r="AJ41" s="43" t="s">
        <v>35</v>
      </c>
      <c r="AK41" s="42">
        <f t="shared" si="0"/>
        <v>0</v>
      </c>
      <c r="AL41" s="42">
        <f t="shared" si="1"/>
        <v>0</v>
      </c>
      <c r="AM41" s="42">
        <f t="shared" si="2"/>
        <v>0</v>
      </c>
      <c r="AN41" s="42">
        <f t="shared" si="3"/>
        <v>0</v>
      </c>
      <c r="AO41" s="42">
        <f t="shared" si="4"/>
        <v>0</v>
      </c>
      <c r="AP41" s="42">
        <f t="shared" si="13"/>
        <v>0</v>
      </c>
      <c r="AR41" s="42" t="s">
        <v>44</v>
      </c>
      <c r="AS41" s="42">
        <f t="shared" si="5"/>
        <v>0</v>
      </c>
      <c r="AT41" s="42">
        <f t="shared" si="6"/>
        <v>0</v>
      </c>
      <c r="AU41" s="42">
        <f t="shared" si="7"/>
        <v>0</v>
      </c>
      <c r="AV41" s="42">
        <f t="shared" si="8"/>
        <v>0</v>
      </c>
      <c r="AW41" s="42">
        <f t="shared" si="9"/>
        <v>0</v>
      </c>
      <c r="AY41" s="43" t="s">
        <v>44</v>
      </c>
      <c r="AZ41" s="42">
        <f t="shared" si="25"/>
        <v>0</v>
      </c>
      <c r="BA41" s="42">
        <f t="shared" si="25"/>
        <v>0</v>
      </c>
      <c r="BB41" s="42">
        <f t="shared" si="25"/>
        <v>0</v>
      </c>
      <c r="BC41" s="42">
        <f t="shared" si="25"/>
        <v>0</v>
      </c>
      <c r="BD41" s="42">
        <f t="shared" si="25"/>
        <v>0</v>
      </c>
      <c r="BF41" s="47" t="s">
        <v>62</v>
      </c>
      <c r="BG41" s="44">
        <f>IF(AND($AP$41&gt;6,AZ41&gt;20000),AS41*Bases!$G$22,IF(AND($AP$41&gt;5,AZ41&gt;20000),AS41*Bases!$G$21,IF(AND($AP$41&gt;4,AZ41&gt;20000),AS41*Bases!$G$20,IF(AND($AP$41&gt;3,AZ41&gt;20000),AS41*Bases!$G$19,IF(AND($AP$41&gt;1,AZ41&gt;20000),AS41*Bases!$G$18,IF(AND($AP$41&gt;6,AZ41&gt;5000),AS41*Bases!$E$22,IF(AND($AP$41&gt;5,AZ41&gt;5000),AS41*Bases!$E$21,IF(AND($AP$41&gt;4,AZ41&gt;5000),AS41*Bases!$E$20,IF(AND($AP$41&gt;3,AZ41&gt;5000),AS41*Bases!$E$19,IF(AND($AP$41&gt;1,AZ41&gt;5000),AS41*Bases!$E$18,IF(AND($AP$41&gt;6,AZ41&lt;5000),AS41*Bases!$D$22,IF(AND($AP$41&gt;5,AZ41&lt;5000),AS41*Bases!$D$21,IF(AND($AP$41&gt;4,AZ41&lt;5000),AS41*Bases!$D$20,IF(AND($AP$41&gt;3,AZ41&lt;5000),AS41*Bases!$D$19,IF(AND($AP$41&gt;1,AZ41&lt;5000),AS41*Bases!$D$18,0)))))))))))))))</f>
        <v>0</v>
      </c>
      <c r="BH41" s="44">
        <f>IF(AND($AP$41&gt;6,BA41&gt;20000),AT41*Bases!$G$22,IF(AND($AP$41&gt;5,BA41&gt;20000),AT41*Bases!$G$21,IF(AND($AP$41&gt;4,BA41&gt;20000),AT41*Bases!$G$20,IF(AND($AP$41&gt;3,BA41&gt;20000),AT41*Bases!$G$19,IF(AND($AP$41&gt;1,BA41&gt;20000),AT41*Bases!$G$18,IF(AND($AP$41&gt;6,BA41&gt;5000),AT41*Bases!$E$22,IF(AND($AP$41&gt;5,BA41&gt;5000),AT41*Bases!$E$21,IF(AND($AP$41&gt;4,BA41&gt;5000),AT41*Bases!$E$20,IF(AND($AP$41&gt;3,BA41&gt;5000),AT41*Bases!$E$19,IF(AND($AP$41&gt;1,BA41&gt;5000),AT41*Bases!$E$18,IF(AND($AP$41&gt;6,BA41&lt;5000),AT41*Bases!$D$22,IF(AND($AP$41&gt;5,BA41&lt;5000),AT41*Bases!$D$21,IF(AND($AP$41&gt;4,BA41&lt;5000),AT41*Bases!$D$20,IF(AND($AP$41&gt;3,BA41&lt;5000),AT41*Bases!$D$19,IF(AND($AP$41&gt;1,BA41&lt;5000),AT41*Bases!$D$18,0)))))))))))))))</f>
        <v>0</v>
      </c>
      <c r="BI41" s="44">
        <f>IF(AND($AP$41&gt;6,BB41&gt;20000),AU41*Bases!$G$22,IF(AND($AP$41&gt;5,BB41&gt;20000),AU41*Bases!$G$21,IF(AND($AP$41&gt;4,BB41&gt;20000),AU41*Bases!$G$20,IF(AND($AP$41&gt;3,BB41&gt;20000),AU41*Bases!$G$19,IF(AND($AP$41&gt;1,BB41&gt;20000),AU41*Bases!$G$18,IF(AND($AP$41&gt;6,BB41&gt;5000),AU41*Bases!$E$22,IF(AND($AP$41&gt;5,BB41&gt;5000),AU41*Bases!$E$21,IF(AND($AP$41&gt;4,BB41&gt;5000),AU41*Bases!$E$20,IF(AND($AP$41&gt;3,BB41&gt;5000),AU41*Bases!$E$19,IF(AND($AP$41&gt;1,BB41&gt;5000),AU41*Bases!$E$18,IF(AND($AP$41&gt;6,BB41&lt;5000),AU41*Bases!$D$22,IF(AND($AP$41&gt;5,BB41&lt;5000),AU41*Bases!$D$21,IF(AND($AP$41&gt;4,BB41&lt;5000),AU41*Bases!$D$20,IF(AND($AP$41&gt;3,BB41&lt;5000),AU41*Bases!$D$19,IF(AND($AP$41&gt;1,BB41&lt;5000),AU41*Bases!$D$18,0)))))))))))))))</f>
        <v>0</v>
      </c>
      <c r="BJ41" s="44">
        <f>IF(AND($AP$41&gt;6,BC41&gt;20000),AV41*Bases!$G$22,IF(AND($AP$41&gt;5,BC41&gt;20000),AV41*Bases!$G$21,IF(AND($AP$41&gt;4,BC41&gt;20000),AV41*Bases!$G$20,IF(AND($AP$41&gt;3,BC41&gt;20000),AV41*Bases!$G$19,IF(AND($AP$41&gt;1,BC41&gt;20000),AV41*Bases!$G$18,IF(AND($AP$41&gt;6,BC41&gt;5000),AV41*Bases!$E$22,IF(AND($AP$41&gt;5,BC41&gt;5000),AV41*Bases!$E$21,IF(AND($AP$41&gt;4,BC41&gt;5000),AV41*Bases!$E$20,IF(AND($AP$41&gt;3,BC41&gt;5000),AV41*Bases!$E$19,IF(AND($AP$41&gt;1,BC41&gt;5000),AV41*Bases!$E$18,IF(AND($AP$41&gt;6,BC41&lt;5000),AV41*Bases!$D$22,IF(AND($AP$41&gt;5,BC41&lt;5000),AV41*Bases!$D$21,IF(AND($AP$41&gt;4,BC41&lt;5000),AV41*Bases!$D$20,IF(AND($AP$41&gt;3,BC41&lt;5000),AV41*Bases!$D$19,IF(AND($AP$41&gt;1,BC41&lt;5000),AV41*Bases!$D$18,0)))))))))))))))</f>
        <v>0</v>
      </c>
      <c r="BK41" s="44">
        <f>IF(AND($AP$41&gt;6,BD41&gt;20000),AW41*Bases!$G$22,IF(AND($AP$41&gt;5,BD41&gt;20000),AW41*Bases!$G$21,IF(AND($AP$41&gt;4,BD41&gt;20000),AW41*Bases!$G$20,IF(AND($AP$41&gt;3,BD41&gt;20000),AW41*Bases!$G$19,IF(AND($AP$41&gt;1,BD41&gt;20000),AW41*Bases!$G$18,IF(AND($AP$41&gt;6,BD41&gt;5000),AW41*Bases!$E$22,IF(AND($AP$41&gt;5,BD41&gt;5000),AW41*Bases!$E$21,IF(AND($AP$41&gt;4,BD41&gt;5000),AW41*Bases!$E$20,IF(AND($AP$41&gt;3,BD41&gt;5000),AW41*Bases!$E$19,IF(AND($AP$41&gt;1,BD41&gt;5000),AW41*Bases!$E$18,IF(AND($AP$41&gt;6,BD41&lt;5000),AW41*Bases!$D$22,IF(AND($AP$41&gt;5,BD41&lt;5000),AW41*Bases!$D$21,IF(AND($AP$41&gt;4,BD41&lt;5000),AW41*Bases!$D$20,IF(AND($AP$41&gt;3,BD41&lt;5000),AW41*Bases!$D$19,IF(AND($AP$41&gt;1,BD41&lt;5000),AW41*Bases!$D$18,0)))))))))))))))</f>
        <v>0</v>
      </c>
      <c r="BL41" s="44">
        <f t="shared" si="10"/>
        <v>0</v>
      </c>
      <c r="BM41" s="49"/>
      <c r="BN41" s="44">
        <f t="shared" si="15"/>
        <v>0</v>
      </c>
      <c r="BO41" s="44">
        <f t="shared" si="16"/>
        <v>0</v>
      </c>
      <c r="BP41" s="44">
        <f t="shared" si="17"/>
        <v>0</v>
      </c>
      <c r="BQ41" s="44">
        <f t="shared" si="18"/>
        <v>0</v>
      </c>
      <c r="BR41" s="44">
        <f t="shared" si="19"/>
        <v>0</v>
      </c>
      <c r="BS41" s="44">
        <f t="shared" si="20"/>
        <v>0</v>
      </c>
      <c r="BT41" s="44"/>
      <c r="BU41" s="44">
        <f t="shared" si="11"/>
        <v>0</v>
      </c>
      <c r="BV41" s="44">
        <f t="shared" si="12"/>
        <v>0</v>
      </c>
      <c r="BW41" s="45">
        <f t="shared" si="21"/>
        <v>0</v>
      </c>
      <c r="BX41" s="45"/>
      <c r="BY41" s="38">
        <f t="shared" si="22"/>
        <v>0</v>
      </c>
      <c r="BZ41" s="38">
        <f t="shared" si="23"/>
        <v>0</v>
      </c>
      <c r="CA41" s="44">
        <f t="shared" si="24"/>
        <v>0</v>
      </c>
    </row>
    <row r="42" spans="2:79" s="36" customFormat="1" ht="17.100000000000001" customHeight="1" x14ac:dyDescent="0.2">
      <c r="B42" s="150"/>
      <c r="C42" s="151"/>
      <c r="D42" s="152"/>
      <c r="E42" s="153"/>
      <c r="F42" s="154"/>
      <c r="G42" s="155"/>
      <c r="H42" s="137"/>
      <c r="I42" s="189">
        <f>IF(NdF!$C$10="Oui",BL42,0)</f>
        <v>0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7"/>
      <c r="AE42" s="156"/>
      <c r="AF42" s="156"/>
      <c r="AG42" s="34">
        <f>IF(NdF!$C$10="Oui",BU42,BY42)</f>
        <v>0</v>
      </c>
      <c r="AH42" s="35"/>
      <c r="AJ42" s="37" t="s">
        <v>35</v>
      </c>
      <c r="AK42" s="36">
        <f t="shared" si="0"/>
        <v>0</v>
      </c>
      <c r="AL42" s="36">
        <f t="shared" si="1"/>
        <v>0</v>
      </c>
      <c r="AM42" s="36">
        <f t="shared" si="2"/>
        <v>0</v>
      </c>
      <c r="AN42" s="36">
        <f t="shared" si="3"/>
        <v>0</v>
      </c>
      <c r="AO42" s="36">
        <f t="shared" si="4"/>
        <v>0</v>
      </c>
      <c r="AP42" s="36">
        <f t="shared" si="13"/>
        <v>0</v>
      </c>
      <c r="AR42" s="36" t="s">
        <v>44</v>
      </c>
      <c r="AS42" s="36">
        <f t="shared" si="5"/>
        <v>0</v>
      </c>
      <c r="AT42" s="36">
        <f t="shared" si="6"/>
        <v>0</v>
      </c>
      <c r="AU42" s="36">
        <f t="shared" si="7"/>
        <v>0</v>
      </c>
      <c r="AV42" s="36">
        <f t="shared" si="8"/>
        <v>0</v>
      </c>
      <c r="AW42" s="36">
        <f t="shared" si="9"/>
        <v>0</v>
      </c>
      <c r="AY42" s="37" t="s">
        <v>44</v>
      </c>
      <c r="AZ42" s="36">
        <f t="shared" si="25"/>
        <v>0</v>
      </c>
      <c r="BA42" s="36">
        <f t="shared" si="25"/>
        <v>0</v>
      </c>
      <c r="BB42" s="36">
        <f t="shared" si="25"/>
        <v>0</v>
      </c>
      <c r="BC42" s="36">
        <f t="shared" si="25"/>
        <v>0</v>
      </c>
      <c r="BD42" s="36">
        <f t="shared" si="25"/>
        <v>0</v>
      </c>
      <c r="BF42" s="46" t="s">
        <v>62</v>
      </c>
      <c r="BG42" s="38">
        <f>IF(AND($AP$42&gt;6,AZ42&gt;20000),AS42*Bases!$G$22,IF(AND($AP$42&gt;5,AZ42&gt;20000),AS42*Bases!$G$21,IF(AND($AP$42&gt;4,AZ42&gt;20000),AS42*Bases!$G$20,IF(AND($AP$42&gt;3,AZ42&gt;20000),AS42*Bases!$G$19,IF(AND($AP$42&gt;1,AZ42&gt;20000),AS42*Bases!$G$18,IF(AND($AP$42&gt;6,AZ42&gt;5000),AS42*Bases!$E$22,IF(AND($AP$42&gt;5,AZ42&gt;5000),AS42*Bases!$E$21,IF(AND($AP$42&gt;4,AZ42&gt;5000),AS42*Bases!$E$20,IF(AND($AP$42&gt;3,AZ42&gt;5000),AS42*Bases!$E$19,IF(AND($AP$42&gt;1,AZ42&gt;5000),AS42*Bases!$E$18,IF(AND($AP$42&gt;6,AZ42&lt;5000),AS42*Bases!$D$22,IF(AND($AP$42&gt;5,AZ42&lt;5000),AS42*Bases!$D$21,IF(AND($AP$42&gt;4,AZ42&lt;5000),AS42*Bases!$D$20,IF(AND($AP$42&gt;3,AZ42&lt;5000),AS42*Bases!$D$19,IF(AND($AP$42&gt;1,AZ42&lt;5000),AS42*Bases!$D$18,0)))))))))))))))</f>
        <v>0</v>
      </c>
      <c r="BH42" s="38">
        <f>IF(AND($AP$42&gt;6,BA42&gt;20000),AT42*Bases!$G$22,IF(AND($AP$42&gt;5,BA42&gt;20000),AT42*Bases!$G$21,IF(AND($AP$42&gt;4,BA42&gt;20000),AT42*Bases!$G$20,IF(AND($AP$42&gt;3,BA42&gt;20000),AT42*Bases!$G$19,IF(AND($AP$42&gt;1,BA42&gt;20000),AT42*Bases!$G$18,IF(AND($AP$42&gt;6,BA42&gt;5000),AT42*Bases!$E$22,IF(AND($AP$42&gt;5,BA42&gt;5000),AT42*Bases!$E$21,IF(AND($AP$42&gt;4,BA42&gt;5000),AT42*Bases!$E$20,IF(AND($AP$42&gt;3,BA42&gt;5000),AT42*Bases!$E$19,IF(AND($AP$42&gt;1,BA42&gt;5000),AT42*Bases!$E$18,IF(AND($AP$42&gt;6,BA42&lt;5000),AT42*Bases!$D$22,IF(AND($AP$42&gt;5,BA42&lt;5000),AT42*Bases!$D$21,IF(AND($AP$42&gt;4,BA42&lt;5000),AT42*Bases!$D$20,IF(AND($AP$42&gt;3,BA42&lt;5000),AT42*Bases!$D$19,IF(AND($AP$42&gt;1,BA42&lt;5000),AT42*Bases!$D$18,0)))))))))))))))</f>
        <v>0</v>
      </c>
      <c r="BI42" s="38">
        <f>IF(AND($AP$42&gt;6,BB42&gt;20000),AU42*Bases!$G$22,IF(AND($AP$42&gt;5,BB42&gt;20000),AU42*Bases!$G$21,IF(AND($AP$42&gt;4,BB42&gt;20000),AU42*Bases!$G$20,IF(AND($AP$42&gt;3,BB42&gt;20000),AU42*Bases!$G$19,IF(AND($AP$42&gt;1,BB42&gt;20000),AU42*Bases!$G$18,IF(AND($AP$42&gt;6,BB42&gt;5000),AU42*Bases!$E$22,IF(AND($AP$42&gt;5,BB42&gt;5000),AU42*Bases!$E$21,IF(AND($AP$42&gt;4,BB42&gt;5000),AU42*Bases!$E$20,IF(AND($AP$42&gt;3,BB42&gt;5000),AU42*Bases!$E$19,IF(AND($AP$42&gt;1,BB42&gt;5000),AU42*Bases!$E$18,IF(AND($AP$42&gt;6,BB42&lt;5000),AU42*Bases!$D$22,IF(AND($AP$42&gt;5,BB42&lt;5000),AU42*Bases!$D$21,IF(AND($AP$42&gt;4,BB42&lt;5000),AU42*Bases!$D$20,IF(AND($AP$42&gt;3,BB42&lt;5000),AU42*Bases!$D$19,IF(AND($AP$42&gt;1,BB42&lt;5000),AU42*Bases!$D$18,0)))))))))))))))</f>
        <v>0</v>
      </c>
      <c r="BJ42" s="38">
        <f>IF(AND($AP$42&gt;6,BC42&gt;20000),AV42*Bases!$G$22,IF(AND($AP$42&gt;5,BC42&gt;20000),AV42*Bases!$G$21,IF(AND($AP$42&gt;4,BC42&gt;20000),AV42*Bases!$G$20,IF(AND($AP$42&gt;3,BC42&gt;20000),AV42*Bases!$G$19,IF(AND($AP$42&gt;1,BC42&gt;20000),AV42*Bases!$G$18,IF(AND($AP$42&gt;6,BC42&gt;5000),AV42*Bases!$E$22,IF(AND($AP$42&gt;5,BC42&gt;5000),AV42*Bases!$E$21,IF(AND($AP$42&gt;4,BC42&gt;5000),AV42*Bases!$E$20,IF(AND($AP$42&gt;3,BC42&gt;5000),AV42*Bases!$E$19,IF(AND($AP$42&gt;1,BC42&gt;5000),AV42*Bases!$E$18,IF(AND($AP$42&gt;6,BC42&lt;5000),AV42*Bases!$D$22,IF(AND($AP$42&gt;5,BC42&lt;5000),AV42*Bases!$D$21,IF(AND($AP$42&gt;4,BC42&lt;5000),AV42*Bases!$D$20,IF(AND($AP$42&gt;3,BC42&lt;5000),AV42*Bases!$D$19,IF(AND($AP$42&gt;1,BC42&lt;5000),AV42*Bases!$D$18,0)))))))))))))))</f>
        <v>0</v>
      </c>
      <c r="BK42" s="38">
        <f>IF(AND($AP$42&gt;6,BD42&gt;20000),AW42*Bases!$G$22,IF(AND($AP$42&gt;5,BD42&gt;20000),AW42*Bases!$G$21,IF(AND($AP$42&gt;4,BD42&gt;20000),AW42*Bases!$G$20,IF(AND($AP$42&gt;3,BD42&gt;20000),AW42*Bases!$G$19,IF(AND($AP$42&gt;1,BD42&gt;20000),AW42*Bases!$G$18,IF(AND($AP$42&gt;6,BD42&gt;5000),AW42*Bases!$E$22,IF(AND($AP$42&gt;5,BD42&gt;5000),AW42*Bases!$E$21,IF(AND($AP$42&gt;4,BD42&gt;5000),AW42*Bases!$E$20,IF(AND($AP$42&gt;3,BD42&gt;5000),AW42*Bases!$E$19,IF(AND($AP$42&gt;1,BD42&gt;5000),AW42*Bases!$E$18,IF(AND($AP$42&gt;6,BD42&lt;5000),AW42*Bases!$D$22,IF(AND($AP$42&gt;5,BD42&lt;5000),AW42*Bases!$D$21,IF(AND($AP$42&gt;4,BD42&lt;5000),AW42*Bases!$D$20,IF(AND($AP$42&gt;3,BD42&lt;5000),AW42*Bases!$D$19,IF(AND($AP$42&gt;1,BD42&lt;5000),AW42*Bases!$D$18,0)))))))))))))))</f>
        <v>0</v>
      </c>
      <c r="BL42" s="38">
        <f t="shared" si="10"/>
        <v>0</v>
      </c>
      <c r="BM42" s="48"/>
      <c r="BN42" s="38">
        <f t="shared" si="15"/>
        <v>0</v>
      </c>
      <c r="BO42" s="38">
        <f t="shared" si="16"/>
        <v>0</v>
      </c>
      <c r="BP42" s="38">
        <f t="shared" si="17"/>
        <v>0</v>
      </c>
      <c r="BQ42" s="38">
        <f t="shared" si="18"/>
        <v>0</v>
      </c>
      <c r="BR42" s="38">
        <f t="shared" si="19"/>
        <v>0</v>
      </c>
      <c r="BS42" s="38">
        <f t="shared" si="20"/>
        <v>0</v>
      </c>
      <c r="BT42" s="38"/>
      <c r="BU42" s="38">
        <f t="shared" si="11"/>
        <v>0</v>
      </c>
      <c r="BV42" s="38">
        <f t="shared" si="12"/>
        <v>0</v>
      </c>
      <c r="BW42" s="39">
        <f t="shared" si="21"/>
        <v>0</v>
      </c>
      <c r="BX42" s="39"/>
      <c r="BY42" s="38">
        <f t="shared" si="22"/>
        <v>0</v>
      </c>
      <c r="BZ42" s="38">
        <f t="shared" si="23"/>
        <v>0</v>
      </c>
      <c r="CA42" s="38">
        <f t="shared" si="24"/>
        <v>0</v>
      </c>
    </row>
    <row r="43" spans="2:79" s="42" customFormat="1" ht="17.100000000000001" customHeight="1" x14ac:dyDescent="0.2">
      <c r="B43" s="141"/>
      <c r="C43" s="142"/>
      <c r="D43" s="143"/>
      <c r="E43" s="144"/>
      <c r="F43" s="145"/>
      <c r="G43" s="146"/>
      <c r="H43" s="147"/>
      <c r="I43" s="190">
        <f>IF(NdF!$C$10="Oui",BL43,0)</f>
        <v>0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9"/>
      <c r="AE43" s="148"/>
      <c r="AF43" s="148"/>
      <c r="AG43" s="40">
        <f>IF(NdF!$C$10="Oui",BU43,BY43)</f>
        <v>0</v>
      </c>
      <c r="AH43" s="41"/>
      <c r="AJ43" s="43" t="s">
        <v>35</v>
      </c>
      <c r="AK43" s="42">
        <f t="shared" si="0"/>
        <v>0</v>
      </c>
      <c r="AL43" s="42">
        <f t="shared" si="1"/>
        <v>0</v>
      </c>
      <c r="AM43" s="42">
        <f t="shared" si="2"/>
        <v>0</v>
      </c>
      <c r="AN43" s="42">
        <f t="shared" si="3"/>
        <v>0</v>
      </c>
      <c r="AO43" s="42">
        <f t="shared" si="4"/>
        <v>0</v>
      </c>
      <c r="AP43" s="42">
        <f t="shared" si="13"/>
        <v>0</v>
      </c>
      <c r="AR43" s="42" t="s">
        <v>44</v>
      </c>
      <c r="AS43" s="42">
        <f t="shared" si="5"/>
        <v>0</v>
      </c>
      <c r="AT43" s="42">
        <f t="shared" si="6"/>
        <v>0</v>
      </c>
      <c r="AU43" s="42">
        <f t="shared" si="7"/>
        <v>0</v>
      </c>
      <c r="AV43" s="42">
        <f t="shared" si="8"/>
        <v>0</v>
      </c>
      <c r="AW43" s="42">
        <f t="shared" si="9"/>
        <v>0</v>
      </c>
      <c r="AY43" s="43" t="s">
        <v>44</v>
      </c>
      <c r="AZ43" s="42">
        <f t="shared" si="25"/>
        <v>0</v>
      </c>
      <c r="BA43" s="42">
        <f t="shared" si="25"/>
        <v>0</v>
      </c>
      <c r="BB43" s="42">
        <f t="shared" si="25"/>
        <v>0</v>
      </c>
      <c r="BC43" s="42">
        <f t="shared" si="25"/>
        <v>0</v>
      </c>
      <c r="BD43" s="42">
        <f t="shared" si="25"/>
        <v>0</v>
      </c>
      <c r="BF43" s="47" t="s">
        <v>62</v>
      </c>
      <c r="BG43" s="44">
        <f>IF(AND($AP$43&gt;6,AZ43&gt;20000),AS43*Bases!$G$22,IF(AND($AP$43&gt;5,AZ43&gt;20000),AS43*Bases!$G$21,IF(AND($AP$43&gt;4,AZ43&gt;20000),AS43*Bases!$G$20,IF(AND($AP$43&gt;3,AZ43&gt;20000),AS43*Bases!$G$19,IF(AND($AP$43&gt;1,AZ43&gt;20000),AS43*Bases!$G$18,IF(AND($AP$43&gt;6,AZ43&gt;5000),AS43*Bases!$E$22,IF(AND($AP$43&gt;5,AZ43&gt;5000),AS43*Bases!$E$21,IF(AND($AP$43&gt;4,AZ43&gt;5000),AS43*Bases!$E$20,IF(AND($AP$43&gt;3,AZ43&gt;5000),AS43*Bases!$E$19,IF(AND($AP$43&gt;1,AZ43&gt;5000),AS43*Bases!$E$18,IF(AND($AP$43&gt;6,AZ43&lt;5000),AS43*Bases!$D$22,IF(AND($AP$43&gt;5,AZ43&lt;5000),AS43*Bases!$D$21,IF(AND($AP$43&gt;4,AZ43&lt;5000),AS43*Bases!$D$20,IF(AND($AP$43&gt;3,AZ43&lt;5000),AS43*Bases!$D$19,IF(AND($AP$43&gt;1,AZ43&lt;5000),AS43*Bases!$D$18,0)))))))))))))))</f>
        <v>0</v>
      </c>
      <c r="BH43" s="44">
        <f>IF(AND($AP$43&gt;6,BA43&gt;20000),AT43*Bases!$G$22,IF(AND($AP$43&gt;5,BA43&gt;20000),AT43*Bases!$G$21,IF(AND($AP$43&gt;4,BA43&gt;20000),AT43*Bases!$G$20,IF(AND($AP$43&gt;3,BA43&gt;20000),AT43*Bases!$G$19,IF(AND($AP$43&gt;1,BA43&gt;20000),AT43*Bases!$G$18,IF(AND($AP$43&gt;6,BA43&gt;5000),AT43*Bases!$E$22,IF(AND($AP$43&gt;5,BA43&gt;5000),AT43*Bases!$E$21,IF(AND($AP$43&gt;4,BA43&gt;5000),AT43*Bases!$E$20,IF(AND($AP$43&gt;3,BA43&gt;5000),AT43*Bases!$E$19,IF(AND($AP$43&gt;1,BA43&gt;5000),AT43*Bases!$E$18,IF(AND($AP$43&gt;6,BA43&lt;5000),AT43*Bases!$D$22,IF(AND($AP$43&gt;5,BA43&lt;5000),AT43*Bases!$D$21,IF(AND($AP$43&gt;4,BA43&lt;5000),AT43*Bases!$D$20,IF(AND($AP$43&gt;3,BA43&lt;5000),AT43*Bases!$D$19,IF(AND($AP$43&gt;1,BA43&lt;5000),AT43*Bases!$D$18,0)))))))))))))))</f>
        <v>0</v>
      </c>
      <c r="BI43" s="44">
        <f>IF(AND($AP$43&gt;6,BB43&gt;20000),AU43*Bases!$G$22,IF(AND($AP$43&gt;5,BB43&gt;20000),AU43*Bases!$G$21,IF(AND($AP$43&gt;4,BB43&gt;20000),AU43*Bases!$G$20,IF(AND($AP$43&gt;3,BB43&gt;20000),AU43*Bases!$G$19,IF(AND($AP$43&gt;1,BB43&gt;20000),AU43*Bases!$G$18,IF(AND($AP$43&gt;6,BB43&gt;5000),AU43*Bases!$E$22,IF(AND($AP$43&gt;5,BB43&gt;5000),AU43*Bases!$E$21,IF(AND($AP$43&gt;4,BB43&gt;5000),AU43*Bases!$E$20,IF(AND($AP$43&gt;3,BB43&gt;5000),AU43*Bases!$E$19,IF(AND($AP$43&gt;1,BB43&gt;5000),AU43*Bases!$E$18,IF(AND($AP$43&gt;6,BB43&lt;5000),AU43*Bases!$D$22,IF(AND($AP$43&gt;5,BB43&lt;5000),AU43*Bases!$D$21,IF(AND($AP$43&gt;4,BB43&lt;5000),AU43*Bases!$D$20,IF(AND($AP$43&gt;3,BB43&lt;5000),AU43*Bases!$D$19,IF(AND($AP$43&gt;1,BB43&lt;5000),AU43*Bases!$D$18,0)))))))))))))))</f>
        <v>0</v>
      </c>
      <c r="BJ43" s="44">
        <f>IF(AND($AP$43&gt;6,BC43&gt;20000),AV43*Bases!$G$22,IF(AND($AP$43&gt;5,BC43&gt;20000),AV43*Bases!$G$21,IF(AND($AP$43&gt;4,BC43&gt;20000),AV43*Bases!$G$20,IF(AND($AP$43&gt;3,BC43&gt;20000),AV43*Bases!$G$19,IF(AND($AP$43&gt;1,BC43&gt;20000),AV43*Bases!$G$18,IF(AND($AP$43&gt;6,BC43&gt;5000),AV43*Bases!$E$22,IF(AND($AP$43&gt;5,BC43&gt;5000),AV43*Bases!$E$21,IF(AND($AP$43&gt;4,BC43&gt;5000),AV43*Bases!$E$20,IF(AND($AP$43&gt;3,BC43&gt;5000),AV43*Bases!$E$19,IF(AND($AP$43&gt;1,BC43&gt;5000),AV43*Bases!$E$18,IF(AND($AP$43&gt;6,BC43&lt;5000),AV43*Bases!$D$22,IF(AND($AP$43&gt;5,BC43&lt;5000),AV43*Bases!$D$21,IF(AND($AP$43&gt;4,BC43&lt;5000),AV43*Bases!$D$20,IF(AND($AP$43&gt;3,BC43&lt;5000),AV43*Bases!$D$19,IF(AND($AP$43&gt;1,BC43&lt;5000),AV43*Bases!$D$18,0)))))))))))))))</f>
        <v>0</v>
      </c>
      <c r="BK43" s="44">
        <f>IF(AND($AP$43&gt;6,BD43&gt;20000),AW43*Bases!$G$22,IF(AND($AP$43&gt;5,BD43&gt;20000),AW43*Bases!$G$21,IF(AND($AP$43&gt;4,BD43&gt;20000),AW43*Bases!$G$20,IF(AND($AP$43&gt;3,BD43&gt;20000),AW43*Bases!$G$19,IF(AND($AP$43&gt;1,BD43&gt;20000),AW43*Bases!$G$18,IF(AND($AP$43&gt;6,BD43&gt;5000),AW43*Bases!$E$22,IF(AND($AP$43&gt;5,BD43&gt;5000),AW43*Bases!$E$21,IF(AND($AP$43&gt;4,BD43&gt;5000),AW43*Bases!$E$20,IF(AND($AP$43&gt;3,BD43&gt;5000),AW43*Bases!$E$19,IF(AND($AP$43&gt;1,BD43&gt;5000),AW43*Bases!$E$18,IF(AND($AP$43&gt;6,BD43&lt;5000),AW43*Bases!$D$22,IF(AND($AP$43&gt;5,BD43&lt;5000),AW43*Bases!$D$21,IF(AND($AP$43&gt;4,BD43&lt;5000),AW43*Bases!$D$20,IF(AND($AP$43&gt;3,BD43&lt;5000),AW43*Bases!$D$19,IF(AND($AP$43&gt;1,BD43&lt;5000),AW43*Bases!$D$18,0)))))))))))))))</f>
        <v>0</v>
      </c>
      <c r="BL43" s="44">
        <f t="shared" si="10"/>
        <v>0</v>
      </c>
      <c r="BM43" s="49"/>
      <c r="BN43" s="44">
        <f t="shared" si="15"/>
        <v>0</v>
      </c>
      <c r="BO43" s="44">
        <f t="shared" si="16"/>
        <v>0</v>
      </c>
      <c r="BP43" s="44">
        <f t="shared" si="17"/>
        <v>0</v>
      </c>
      <c r="BQ43" s="44">
        <f t="shared" si="18"/>
        <v>0</v>
      </c>
      <c r="BR43" s="44">
        <f t="shared" si="19"/>
        <v>0</v>
      </c>
      <c r="BS43" s="44">
        <f t="shared" si="20"/>
        <v>0</v>
      </c>
      <c r="BT43" s="44"/>
      <c r="BU43" s="44">
        <f t="shared" si="11"/>
        <v>0</v>
      </c>
      <c r="BV43" s="44">
        <f t="shared" si="12"/>
        <v>0</v>
      </c>
      <c r="BW43" s="45">
        <f t="shared" si="21"/>
        <v>0</v>
      </c>
      <c r="BX43" s="45"/>
      <c r="BY43" s="38">
        <f t="shared" si="22"/>
        <v>0</v>
      </c>
      <c r="BZ43" s="38">
        <f t="shared" si="23"/>
        <v>0</v>
      </c>
      <c r="CA43" s="44">
        <f t="shared" si="24"/>
        <v>0</v>
      </c>
    </row>
    <row r="44" spans="2:79" s="36" customFormat="1" ht="17.100000000000001" customHeight="1" x14ac:dyDescent="0.2">
      <c r="B44" s="150"/>
      <c r="C44" s="151"/>
      <c r="D44" s="152"/>
      <c r="E44" s="153"/>
      <c r="F44" s="154"/>
      <c r="G44" s="155"/>
      <c r="H44" s="137"/>
      <c r="I44" s="189">
        <f>IF(NdF!$C$10="Oui",BL44,0)</f>
        <v>0</v>
      </c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7"/>
      <c r="AE44" s="156"/>
      <c r="AF44" s="156"/>
      <c r="AG44" s="34">
        <f>IF(NdF!$C$10="Oui",BU44,BY44)</f>
        <v>0</v>
      </c>
      <c r="AH44" s="35"/>
      <c r="AJ44" s="37" t="s">
        <v>35</v>
      </c>
      <c r="AK44" s="36">
        <f t="shared" si="0"/>
        <v>0</v>
      </c>
      <c r="AL44" s="36">
        <f t="shared" si="1"/>
        <v>0</v>
      </c>
      <c r="AM44" s="36">
        <f t="shared" si="2"/>
        <v>0</v>
      </c>
      <c r="AN44" s="36">
        <f t="shared" si="3"/>
        <v>0</v>
      </c>
      <c r="AO44" s="36">
        <f t="shared" si="4"/>
        <v>0</v>
      </c>
      <c r="AP44" s="36">
        <f t="shared" si="13"/>
        <v>0</v>
      </c>
      <c r="AR44" s="36" t="s">
        <v>44</v>
      </c>
      <c r="AS44" s="36">
        <f t="shared" si="5"/>
        <v>0</v>
      </c>
      <c r="AT44" s="36">
        <f t="shared" si="6"/>
        <v>0</v>
      </c>
      <c r="AU44" s="36">
        <f t="shared" si="7"/>
        <v>0</v>
      </c>
      <c r="AV44" s="36">
        <f t="shared" si="8"/>
        <v>0</v>
      </c>
      <c r="AW44" s="36">
        <f t="shared" si="9"/>
        <v>0</v>
      </c>
      <c r="AY44" s="37" t="s">
        <v>44</v>
      </c>
      <c r="AZ44" s="36">
        <f t="shared" si="25"/>
        <v>0</v>
      </c>
      <c r="BA44" s="36">
        <f t="shared" si="25"/>
        <v>0</v>
      </c>
      <c r="BB44" s="36">
        <f t="shared" si="25"/>
        <v>0</v>
      </c>
      <c r="BC44" s="36">
        <f t="shared" si="25"/>
        <v>0</v>
      </c>
      <c r="BD44" s="36">
        <f t="shared" si="25"/>
        <v>0</v>
      </c>
      <c r="BF44" s="46" t="s">
        <v>62</v>
      </c>
      <c r="BG44" s="38">
        <f>IF(AND($AP$44&gt;6,AZ44&gt;20000),AS44*Bases!$G$22,IF(AND($AP$44&gt;5,AZ44&gt;20000),AS44*Bases!$G$21,IF(AND($AP$44&gt;4,AZ44&gt;20000),AS44*Bases!$G$20,IF(AND($AP$44&gt;3,AZ44&gt;20000),AS44*Bases!$G$19,IF(AND($AP$44&gt;1,AZ44&gt;20000),AS44*Bases!$G$18,IF(AND($AP$44&gt;6,AZ44&gt;5000),AS44*Bases!$E$22,IF(AND($AP$44&gt;5,AZ44&gt;5000),AS44*Bases!$E$21,IF(AND($AP$44&gt;4,AZ44&gt;5000),AS44*Bases!$E$20,IF(AND($AP$44&gt;3,AZ44&gt;5000),AS44*Bases!$E$19,IF(AND($AP$44&gt;1,AZ44&gt;5000),AS44*Bases!$E$18,IF(AND($AP$44&gt;6,AZ44&lt;5000),AS44*Bases!$D$22,IF(AND($AP$44&gt;5,AZ44&lt;5000),AS44*Bases!$D$21,IF(AND($AP$44&gt;4,AZ44&lt;5000),AS44*Bases!$D$20,IF(AND($AP$44&gt;3,AZ44&lt;5000),AS44*Bases!$D$19,IF(AND($AP$44&gt;1,AZ44&lt;5000),AS44*Bases!$D$18,0)))))))))))))))</f>
        <v>0</v>
      </c>
      <c r="BH44" s="38">
        <f>IF(AND($AP$44&gt;6,BA44&gt;20000),AT44*Bases!$G$22,IF(AND($AP$44&gt;5,BA44&gt;20000),AT44*Bases!$G$21,IF(AND($AP$44&gt;4,BA44&gt;20000),AT44*Bases!$G$20,IF(AND($AP$44&gt;3,BA44&gt;20000),AT44*Bases!$G$19,IF(AND($AP$44&gt;1,BA44&gt;20000),AT44*Bases!$G$18,IF(AND($AP$44&gt;6,BA44&gt;5000),AT44*Bases!$E$22,IF(AND($AP$44&gt;5,BA44&gt;5000),AT44*Bases!$E$21,IF(AND($AP$44&gt;4,BA44&gt;5000),AT44*Bases!$E$20,IF(AND($AP$44&gt;3,BA44&gt;5000),AT44*Bases!$E$19,IF(AND($AP$44&gt;1,BA44&gt;5000),AT44*Bases!$E$18,IF(AND($AP$44&gt;6,BA44&lt;5000),AT44*Bases!$D$22,IF(AND($AP$44&gt;5,BA44&lt;5000),AT44*Bases!$D$21,IF(AND($AP$44&gt;4,BA44&lt;5000),AT44*Bases!$D$20,IF(AND($AP$44&gt;3,BA44&lt;5000),AT44*Bases!$D$19,IF(AND($AP$44&gt;1,BA44&lt;5000),AT44*Bases!$D$18,0)))))))))))))))</f>
        <v>0</v>
      </c>
      <c r="BI44" s="38">
        <f>IF(AND($AP$44&gt;6,BB44&gt;20000),AU44*Bases!$G$22,IF(AND($AP$44&gt;5,BB44&gt;20000),AU44*Bases!$G$21,IF(AND($AP$44&gt;4,BB44&gt;20000),AU44*Bases!$G$20,IF(AND($AP$44&gt;3,BB44&gt;20000),AU44*Bases!$G$19,IF(AND($AP$44&gt;1,BB44&gt;20000),AU44*Bases!$G$18,IF(AND($AP$44&gt;6,BB44&gt;5000),AU44*Bases!$E$22,IF(AND($AP$44&gt;5,BB44&gt;5000),AU44*Bases!$E$21,IF(AND($AP$44&gt;4,BB44&gt;5000),AU44*Bases!$E$20,IF(AND($AP$44&gt;3,BB44&gt;5000),AU44*Bases!$E$19,IF(AND($AP$44&gt;1,BB44&gt;5000),AU44*Bases!$E$18,IF(AND($AP$44&gt;6,BB44&lt;5000),AU44*Bases!$D$22,IF(AND($AP$44&gt;5,BB44&lt;5000),AU44*Bases!$D$21,IF(AND($AP$44&gt;4,BB44&lt;5000),AU44*Bases!$D$20,IF(AND($AP$44&gt;3,BB44&lt;5000),AU44*Bases!$D$19,IF(AND($AP$44&gt;1,BB44&lt;5000),AU44*Bases!$D$18,0)))))))))))))))</f>
        <v>0</v>
      </c>
      <c r="BJ44" s="38">
        <f>IF(AND($AP$44&gt;6,BC44&gt;20000),AV44*Bases!$G$22,IF(AND($AP$44&gt;5,BC44&gt;20000),AV44*Bases!$G$21,IF(AND($AP$44&gt;4,BC44&gt;20000),AV44*Bases!$G$20,IF(AND($AP$44&gt;3,BC44&gt;20000),AV44*Bases!$G$19,IF(AND($AP$44&gt;1,BC44&gt;20000),AV44*Bases!$G$18,IF(AND($AP$44&gt;6,BC44&gt;5000),AV44*Bases!$E$22,IF(AND($AP$44&gt;5,BC44&gt;5000),AV44*Bases!$E$21,IF(AND($AP$44&gt;4,BC44&gt;5000),AV44*Bases!$E$20,IF(AND($AP$44&gt;3,BC44&gt;5000),AV44*Bases!$E$19,IF(AND($AP$44&gt;1,BC44&gt;5000),AV44*Bases!$E$18,IF(AND($AP$44&gt;6,BC44&lt;5000),AV44*Bases!$D$22,IF(AND($AP$44&gt;5,BC44&lt;5000),AV44*Bases!$D$21,IF(AND($AP$44&gt;4,BC44&lt;5000),AV44*Bases!$D$20,IF(AND($AP$44&gt;3,BC44&lt;5000),AV44*Bases!$D$19,IF(AND($AP$44&gt;1,BC44&lt;5000),AV44*Bases!$D$18,0)))))))))))))))</f>
        <v>0</v>
      </c>
      <c r="BK44" s="38">
        <f>IF(AND($AP$44&gt;6,BD44&gt;20000),AW44*Bases!$G$22,IF(AND($AP$44&gt;5,BD44&gt;20000),AW44*Bases!$G$21,IF(AND($AP$44&gt;4,BD44&gt;20000),AW44*Bases!$G$20,IF(AND($AP$44&gt;3,BD44&gt;20000),AW44*Bases!$G$19,IF(AND($AP$44&gt;1,BD44&gt;20000),AW44*Bases!$G$18,IF(AND($AP$44&gt;6,BD44&gt;5000),AW44*Bases!$E$22,IF(AND($AP$44&gt;5,BD44&gt;5000),AW44*Bases!$E$21,IF(AND($AP$44&gt;4,BD44&gt;5000),AW44*Bases!$E$20,IF(AND($AP$44&gt;3,BD44&gt;5000),AW44*Bases!$E$19,IF(AND($AP$44&gt;1,BD44&gt;5000),AW44*Bases!$E$18,IF(AND($AP$44&gt;6,BD44&lt;5000),AW44*Bases!$D$22,IF(AND($AP$44&gt;5,BD44&lt;5000),AW44*Bases!$D$21,IF(AND($AP$44&gt;4,BD44&lt;5000),AW44*Bases!$D$20,IF(AND($AP$44&gt;3,BD44&lt;5000),AW44*Bases!$D$19,IF(AND($AP$44&gt;1,BD44&lt;5000),AW44*Bases!$D$18,0)))))))))))))))</f>
        <v>0</v>
      </c>
      <c r="BL44" s="38">
        <f t="shared" si="10"/>
        <v>0</v>
      </c>
      <c r="BM44" s="48"/>
      <c r="BN44" s="38">
        <f t="shared" si="15"/>
        <v>0</v>
      </c>
      <c r="BO44" s="38">
        <f t="shared" si="16"/>
        <v>0</v>
      </c>
      <c r="BP44" s="38">
        <f t="shared" si="17"/>
        <v>0</v>
      </c>
      <c r="BQ44" s="38">
        <f t="shared" si="18"/>
        <v>0</v>
      </c>
      <c r="BR44" s="38">
        <f t="shared" si="19"/>
        <v>0</v>
      </c>
      <c r="BS44" s="38">
        <f t="shared" si="20"/>
        <v>0</v>
      </c>
      <c r="BT44" s="38"/>
      <c r="BU44" s="38">
        <f t="shared" si="11"/>
        <v>0</v>
      </c>
      <c r="BV44" s="38">
        <f t="shared" si="12"/>
        <v>0</v>
      </c>
      <c r="BW44" s="39">
        <f t="shared" si="21"/>
        <v>0</v>
      </c>
      <c r="BX44" s="39"/>
      <c r="BY44" s="38">
        <f t="shared" si="22"/>
        <v>0</v>
      </c>
      <c r="BZ44" s="38">
        <f t="shared" si="23"/>
        <v>0</v>
      </c>
      <c r="CA44" s="38">
        <f t="shared" si="24"/>
        <v>0</v>
      </c>
    </row>
    <row r="45" spans="2:79" s="42" customFormat="1" ht="17.100000000000001" customHeight="1" x14ac:dyDescent="0.2">
      <c r="B45" s="141"/>
      <c r="C45" s="142"/>
      <c r="D45" s="143"/>
      <c r="E45" s="144"/>
      <c r="F45" s="145"/>
      <c r="G45" s="146"/>
      <c r="H45" s="147"/>
      <c r="I45" s="190">
        <f>IF(NdF!$C$10="Oui",BL45,0)</f>
        <v>0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9"/>
      <c r="AE45" s="148"/>
      <c r="AF45" s="148"/>
      <c r="AG45" s="40">
        <f>IF(NdF!$C$10="Oui",BU45,BY45)</f>
        <v>0</v>
      </c>
      <c r="AH45" s="41"/>
      <c r="AJ45" s="43" t="s">
        <v>35</v>
      </c>
      <c r="AK45" s="42">
        <f t="shared" si="0"/>
        <v>0</v>
      </c>
      <c r="AL45" s="42">
        <f t="shared" si="1"/>
        <v>0</v>
      </c>
      <c r="AM45" s="42">
        <f t="shared" si="2"/>
        <v>0</v>
      </c>
      <c r="AN45" s="42">
        <f t="shared" si="3"/>
        <v>0</v>
      </c>
      <c r="AO45" s="42">
        <f t="shared" si="4"/>
        <v>0</v>
      </c>
      <c r="AP45" s="42">
        <f t="shared" si="13"/>
        <v>0</v>
      </c>
      <c r="AR45" s="42" t="s">
        <v>44</v>
      </c>
      <c r="AS45" s="42">
        <f t="shared" si="5"/>
        <v>0</v>
      </c>
      <c r="AT45" s="42">
        <f t="shared" si="6"/>
        <v>0</v>
      </c>
      <c r="AU45" s="42">
        <f t="shared" si="7"/>
        <v>0</v>
      </c>
      <c r="AV45" s="42">
        <f t="shared" si="8"/>
        <v>0</v>
      </c>
      <c r="AW45" s="42">
        <f t="shared" si="9"/>
        <v>0</v>
      </c>
      <c r="AY45" s="43" t="s">
        <v>44</v>
      </c>
      <c r="AZ45" s="42">
        <f t="shared" si="25"/>
        <v>0</v>
      </c>
      <c r="BA45" s="42">
        <f t="shared" si="25"/>
        <v>0</v>
      </c>
      <c r="BB45" s="42">
        <f t="shared" si="25"/>
        <v>0</v>
      </c>
      <c r="BC45" s="42">
        <f t="shared" si="25"/>
        <v>0</v>
      </c>
      <c r="BD45" s="42">
        <f t="shared" si="25"/>
        <v>0</v>
      </c>
      <c r="BF45" s="47" t="s">
        <v>62</v>
      </c>
      <c r="BG45" s="44">
        <f>IF(AND($AP$45&gt;6,AZ45&gt;20000),AS45*Bases!$G$22,IF(AND($AP$45&gt;5,AZ45&gt;20000),AS45*Bases!$G$21,IF(AND($AP$45&gt;4,AZ45&gt;20000),AS45*Bases!$G$20,IF(AND($AP$45&gt;3,AZ45&gt;20000),AS45*Bases!$G$19,IF(AND($AP$45&gt;1,AZ45&gt;20000),AS45*Bases!$G$18,IF(AND($AP$45&gt;6,AZ45&gt;5000),AS45*Bases!$E$22,IF(AND($AP$45&gt;5,AZ45&gt;5000),AS45*Bases!$E$21,IF(AND($AP$45&gt;4,AZ45&gt;5000),AS45*Bases!$E$20,IF(AND($AP$45&gt;3,AZ45&gt;5000),AS45*Bases!$E$19,IF(AND($AP$45&gt;1,AZ45&gt;5000),AS45*Bases!$E$18,IF(AND($AP$45&gt;6,AZ45&lt;5000),AS45*Bases!$D$22,IF(AND($AP$45&gt;5,AZ45&lt;5000),AS45*Bases!$D$21,IF(AND($AP$45&gt;4,AZ45&lt;5000),AS45*Bases!$D$20,IF(AND($AP$45&gt;3,AZ45&lt;5000),AS45*Bases!$D$19,IF(AND($AP$45&gt;1,AZ45&lt;5000),AS45*Bases!$D$18,0)))))))))))))))</f>
        <v>0</v>
      </c>
      <c r="BH45" s="44">
        <f>IF(AND($AP$45&gt;6,BA45&gt;20000),AT45*Bases!$G$22,IF(AND($AP$45&gt;5,BA45&gt;20000),AT45*Bases!$G$21,IF(AND($AP$45&gt;4,BA45&gt;20000),AT45*Bases!$G$20,IF(AND($AP$45&gt;3,BA45&gt;20000),AT45*Bases!$G$19,IF(AND($AP$45&gt;1,BA45&gt;20000),AT45*Bases!$G$18,IF(AND($AP$45&gt;6,BA45&gt;5000),AT45*Bases!$E$22,IF(AND($AP$45&gt;5,BA45&gt;5000),AT45*Bases!$E$21,IF(AND($AP$45&gt;4,BA45&gt;5000),AT45*Bases!$E$20,IF(AND($AP$45&gt;3,BA45&gt;5000),AT45*Bases!$E$19,IF(AND($AP$45&gt;1,BA45&gt;5000),AT45*Bases!$E$18,IF(AND($AP$45&gt;6,BA45&lt;5000),AT45*Bases!$D$22,IF(AND($AP$45&gt;5,BA45&lt;5000),AT45*Bases!$D$21,IF(AND($AP$45&gt;4,BA45&lt;5000),AT45*Bases!$D$20,IF(AND($AP$45&gt;3,BA45&lt;5000),AT45*Bases!$D$19,IF(AND($AP$45&gt;1,BA45&lt;5000),AT45*Bases!$D$18,0)))))))))))))))</f>
        <v>0</v>
      </c>
      <c r="BI45" s="44">
        <f>IF(AND($AP$45&gt;6,BB45&gt;20000),AU45*Bases!$G$22,IF(AND($AP$45&gt;5,BB45&gt;20000),AU45*Bases!$G$21,IF(AND($AP$45&gt;4,BB45&gt;20000),AU45*Bases!$G$20,IF(AND($AP$45&gt;3,BB45&gt;20000),AU45*Bases!$G$19,IF(AND($AP$45&gt;1,BB45&gt;20000),AU45*Bases!$G$18,IF(AND($AP$45&gt;6,BB45&gt;5000),AU45*Bases!$E$22,IF(AND($AP$45&gt;5,BB45&gt;5000),AU45*Bases!$E$21,IF(AND($AP$45&gt;4,BB45&gt;5000),AU45*Bases!$E$20,IF(AND($AP$45&gt;3,BB45&gt;5000),AU45*Bases!$E$19,IF(AND($AP$45&gt;1,BB45&gt;5000),AU45*Bases!$E$18,IF(AND($AP$45&gt;6,BB45&lt;5000),AU45*Bases!$D$22,IF(AND($AP$45&gt;5,BB45&lt;5000),AU45*Bases!$D$21,IF(AND($AP$45&gt;4,BB45&lt;5000),AU45*Bases!$D$20,IF(AND($AP$45&gt;3,BB45&lt;5000),AU45*Bases!$D$19,IF(AND($AP$45&gt;1,BB45&lt;5000),AU45*Bases!$D$18,0)))))))))))))))</f>
        <v>0</v>
      </c>
      <c r="BJ45" s="44">
        <f>IF(AND($AP$45&gt;6,BC45&gt;20000),AV45*Bases!$G$22,IF(AND($AP$45&gt;5,BC45&gt;20000),AV45*Bases!$G$21,IF(AND($AP$45&gt;4,BC45&gt;20000),AV45*Bases!$G$20,IF(AND($AP$45&gt;3,BC45&gt;20000),AV45*Bases!$G$19,IF(AND($AP$45&gt;1,BC45&gt;20000),AV45*Bases!$G$18,IF(AND($AP$45&gt;6,BC45&gt;5000),AV45*Bases!$E$22,IF(AND($AP$45&gt;5,BC45&gt;5000),AV45*Bases!$E$21,IF(AND($AP$45&gt;4,BC45&gt;5000),AV45*Bases!$E$20,IF(AND($AP$45&gt;3,BC45&gt;5000),AV45*Bases!$E$19,IF(AND($AP$45&gt;1,BC45&gt;5000),AV45*Bases!$E$18,IF(AND($AP$45&gt;6,BC45&lt;5000),AV45*Bases!$D$22,IF(AND($AP$45&gt;5,BC45&lt;5000),AV45*Bases!$D$21,IF(AND($AP$45&gt;4,BC45&lt;5000),AV45*Bases!$D$20,IF(AND($AP$45&gt;3,BC45&lt;5000),AV45*Bases!$D$19,IF(AND($AP$45&gt;1,BC45&lt;5000),AV45*Bases!$D$18,0)))))))))))))))</f>
        <v>0</v>
      </c>
      <c r="BK45" s="44">
        <f>IF(AND($AP$45&gt;6,BD45&gt;20000),AW45*Bases!$G$22,IF(AND($AP$45&gt;5,BD45&gt;20000),AW45*Bases!$G$21,IF(AND($AP$45&gt;4,BD45&gt;20000),AW45*Bases!$G$20,IF(AND($AP$45&gt;3,BD45&gt;20000),AW45*Bases!$G$19,IF(AND($AP$45&gt;1,BD45&gt;20000),AW45*Bases!$G$18,IF(AND($AP$45&gt;6,BD45&gt;5000),AW45*Bases!$E$22,IF(AND($AP$45&gt;5,BD45&gt;5000),AW45*Bases!$E$21,IF(AND($AP$45&gt;4,BD45&gt;5000),AW45*Bases!$E$20,IF(AND($AP$45&gt;3,BD45&gt;5000),AW45*Bases!$E$19,IF(AND($AP$45&gt;1,BD45&gt;5000),AW45*Bases!$E$18,IF(AND($AP$45&gt;6,BD45&lt;5000),AW45*Bases!$D$22,IF(AND($AP$45&gt;5,BD45&lt;5000),AW45*Bases!$D$21,IF(AND($AP$45&gt;4,BD45&lt;5000),AW45*Bases!$D$20,IF(AND($AP$45&gt;3,BD45&lt;5000),AW45*Bases!$D$19,IF(AND($AP$45&gt;1,BD45&lt;5000),AW45*Bases!$D$18,0)))))))))))))))</f>
        <v>0</v>
      </c>
      <c r="BL45" s="44">
        <f t="shared" si="10"/>
        <v>0</v>
      </c>
      <c r="BM45" s="49"/>
      <c r="BN45" s="44">
        <f t="shared" si="15"/>
        <v>0</v>
      </c>
      <c r="BO45" s="44">
        <f t="shared" si="16"/>
        <v>0</v>
      </c>
      <c r="BP45" s="44">
        <f t="shared" si="17"/>
        <v>0</v>
      </c>
      <c r="BQ45" s="44">
        <f t="shared" si="18"/>
        <v>0</v>
      </c>
      <c r="BR45" s="44">
        <f t="shared" si="19"/>
        <v>0</v>
      </c>
      <c r="BS45" s="44">
        <f t="shared" si="20"/>
        <v>0</v>
      </c>
      <c r="BT45" s="44"/>
      <c r="BU45" s="44">
        <f t="shared" si="11"/>
        <v>0</v>
      </c>
      <c r="BV45" s="44">
        <f t="shared" si="12"/>
        <v>0</v>
      </c>
      <c r="BW45" s="45">
        <f t="shared" si="21"/>
        <v>0</v>
      </c>
      <c r="BX45" s="45"/>
      <c r="BY45" s="38">
        <f t="shared" si="22"/>
        <v>0</v>
      </c>
      <c r="BZ45" s="38">
        <f t="shared" si="23"/>
        <v>0</v>
      </c>
      <c r="CA45" s="44">
        <f t="shared" si="24"/>
        <v>0</v>
      </c>
    </row>
    <row r="46" spans="2:79" s="36" customFormat="1" ht="17.100000000000001" customHeight="1" x14ac:dyDescent="0.2">
      <c r="B46" s="150"/>
      <c r="C46" s="151"/>
      <c r="D46" s="152"/>
      <c r="E46" s="153"/>
      <c r="F46" s="154"/>
      <c r="G46" s="155"/>
      <c r="H46" s="137"/>
      <c r="I46" s="189">
        <f>IF(NdF!$C$10="Oui",BL46,0)</f>
        <v>0</v>
      </c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7"/>
      <c r="AE46" s="156"/>
      <c r="AF46" s="156"/>
      <c r="AG46" s="34">
        <f>IF(NdF!$C$10="Oui",BU46,BY46)</f>
        <v>0</v>
      </c>
      <c r="AH46" s="35"/>
      <c r="AJ46" s="37" t="s">
        <v>35</v>
      </c>
      <c r="AK46" s="36">
        <f t="shared" si="0"/>
        <v>0</v>
      </c>
      <c r="AL46" s="36">
        <f t="shared" si="1"/>
        <v>0</v>
      </c>
      <c r="AM46" s="36">
        <f t="shared" si="2"/>
        <v>0</v>
      </c>
      <c r="AN46" s="36">
        <f t="shared" si="3"/>
        <v>0</v>
      </c>
      <c r="AO46" s="36">
        <f t="shared" si="4"/>
        <v>0</v>
      </c>
      <c r="AP46" s="36">
        <f t="shared" si="13"/>
        <v>0</v>
      </c>
      <c r="AR46" s="36" t="s">
        <v>44</v>
      </c>
      <c r="AS46" s="36">
        <f t="shared" si="5"/>
        <v>0</v>
      </c>
      <c r="AT46" s="36">
        <f t="shared" si="6"/>
        <v>0</v>
      </c>
      <c r="AU46" s="36">
        <f t="shared" si="7"/>
        <v>0</v>
      </c>
      <c r="AV46" s="36">
        <f t="shared" si="8"/>
        <v>0</v>
      </c>
      <c r="AW46" s="36">
        <f t="shared" si="9"/>
        <v>0</v>
      </c>
      <c r="AY46" s="37" t="s">
        <v>44</v>
      </c>
      <c r="AZ46" s="36">
        <f t="shared" si="25"/>
        <v>0</v>
      </c>
      <c r="BA46" s="36">
        <f t="shared" si="25"/>
        <v>0</v>
      </c>
      <c r="BB46" s="36">
        <f t="shared" si="25"/>
        <v>0</v>
      </c>
      <c r="BC46" s="36">
        <f t="shared" si="25"/>
        <v>0</v>
      </c>
      <c r="BD46" s="36">
        <f t="shared" si="25"/>
        <v>0</v>
      </c>
      <c r="BF46" s="46" t="s">
        <v>62</v>
      </c>
      <c r="BG46" s="38">
        <f>IF(AND($AP$46&gt;6,AZ46&gt;20000),AS46*Bases!$G$22,IF(AND($AP$46&gt;5,AZ46&gt;20000),AS46*Bases!$G$21,IF(AND($AP$46&gt;4,AZ46&gt;20000),AS46*Bases!$G$20,IF(AND($AP$46&gt;3,AZ46&gt;20000),AS46*Bases!$G$19,IF(AND($AP$46&gt;1,AZ46&gt;20000),AS46*Bases!$G$18,IF(AND($AP$46&gt;6,AZ46&gt;5000),AS46*Bases!$E$22,IF(AND($AP$46&gt;5,AZ46&gt;5000),AS46*Bases!$E$21,IF(AND($AP$46&gt;4,AZ46&gt;5000),AS46*Bases!$E$20,IF(AND($AP$46&gt;3,AZ46&gt;5000),AS46*Bases!$E$19,IF(AND($AP$46&gt;1,AZ46&gt;5000),AS46*Bases!$E$18,IF(AND($AP$46&gt;6,AZ46&lt;5000),AS46*Bases!$D$22,IF(AND($AP$46&gt;5,AZ46&lt;5000),AS46*Bases!$D$21,IF(AND($AP$46&gt;4,AZ46&lt;5000),AS46*Bases!$D$20,IF(AND($AP$46&gt;3,AZ46&lt;5000),AS46*Bases!$D$19,IF(AND($AP$46&gt;1,AZ46&lt;5000),AS46*Bases!$D$18,0)))))))))))))))</f>
        <v>0</v>
      </c>
      <c r="BH46" s="38">
        <f>IF(AND($AP$46&gt;6,BA46&gt;20000),AT46*Bases!$G$22,IF(AND($AP$46&gt;5,BA46&gt;20000),AT46*Bases!$G$21,IF(AND($AP$46&gt;4,BA46&gt;20000),AT46*Bases!$G$20,IF(AND($AP$46&gt;3,BA46&gt;20000),AT46*Bases!$G$19,IF(AND($AP$46&gt;1,BA46&gt;20000),AT46*Bases!$G$18,IF(AND($AP$46&gt;6,BA46&gt;5000),AT46*Bases!$E$22,IF(AND($AP$46&gt;5,BA46&gt;5000),AT46*Bases!$E$21,IF(AND($AP$46&gt;4,BA46&gt;5000),AT46*Bases!$E$20,IF(AND($AP$46&gt;3,BA46&gt;5000),AT46*Bases!$E$19,IF(AND($AP$46&gt;1,BA46&gt;5000),AT46*Bases!$E$18,IF(AND($AP$46&gt;6,BA46&lt;5000),AT46*Bases!$D$22,IF(AND($AP$46&gt;5,BA46&lt;5000),AT46*Bases!$D$21,IF(AND($AP$46&gt;4,BA46&lt;5000),AT46*Bases!$D$20,IF(AND($AP$46&gt;3,BA46&lt;5000),AT46*Bases!$D$19,IF(AND($AP$46&gt;1,BA46&lt;5000),AT46*Bases!$D$18,0)))))))))))))))</f>
        <v>0</v>
      </c>
      <c r="BI46" s="38">
        <f>IF(AND($AP$46&gt;6,BB46&gt;20000),AU46*Bases!$G$22,IF(AND($AP$46&gt;5,BB46&gt;20000),AU46*Bases!$G$21,IF(AND($AP$46&gt;4,BB46&gt;20000),AU46*Bases!$G$20,IF(AND($AP$46&gt;3,BB46&gt;20000),AU46*Bases!$G$19,IF(AND($AP$46&gt;1,BB46&gt;20000),AU46*Bases!$G$18,IF(AND($AP$46&gt;6,BB46&gt;5000),AU46*Bases!$E$22,IF(AND($AP$46&gt;5,BB46&gt;5000),AU46*Bases!$E$21,IF(AND($AP$46&gt;4,BB46&gt;5000),AU46*Bases!$E$20,IF(AND($AP$46&gt;3,BB46&gt;5000),AU46*Bases!$E$19,IF(AND($AP$46&gt;1,BB46&gt;5000),AU46*Bases!$E$18,IF(AND($AP$46&gt;6,BB46&lt;5000),AU46*Bases!$D$22,IF(AND($AP$46&gt;5,BB46&lt;5000),AU46*Bases!$D$21,IF(AND($AP$46&gt;4,BB46&lt;5000),AU46*Bases!$D$20,IF(AND($AP$46&gt;3,BB46&lt;5000),AU46*Bases!$D$19,IF(AND($AP$46&gt;1,BB46&lt;5000),AU46*Bases!$D$18,0)))))))))))))))</f>
        <v>0</v>
      </c>
      <c r="BJ46" s="38">
        <f>IF(AND($AP$46&gt;6,BC46&gt;20000),AV46*Bases!$G$22,IF(AND($AP$46&gt;5,BC46&gt;20000),AV46*Bases!$G$21,IF(AND($AP$46&gt;4,BC46&gt;20000),AV46*Bases!$G$20,IF(AND($AP$46&gt;3,BC46&gt;20000),AV46*Bases!$G$19,IF(AND($AP$46&gt;1,BC46&gt;20000),AV46*Bases!$G$18,IF(AND($AP$46&gt;6,BC46&gt;5000),AV46*Bases!$E$22,IF(AND($AP$46&gt;5,BC46&gt;5000),AV46*Bases!$E$21,IF(AND($AP$46&gt;4,BC46&gt;5000),AV46*Bases!$E$20,IF(AND($AP$46&gt;3,BC46&gt;5000),AV46*Bases!$E$19,IF(AND($AP$46&gt;1,BC46&gt;5000),AV46*Bases!$E$18,IF(AND($AP$46&gt;6,BC46&lt;5000),AV46*Bases!$D$22,IF(AND($AP$46&gt;5,BC46&lt;5000),AV46*Bases!$D$21,IF(AND($AP$46&gt;4,BC46&lt;5000),AV46*Bases!$D$20,IF(AND($AP$46&gt;3,BC46&lt;5000),AV46*Bases!$D$19,IF(AND($AP$46&gt;1,BC46&lt;5000),AV46*Bases!$D$18,0)))))))))))))))</f>
        <v>0</v>
      </c>
      <c r="BK46" s="38">
        <f>IF(AND($AP$46&gt;6,BD46&gt;20000),AW46*Bases!$G$22,IF(AND($AP$46&gt;5,BD46&gt;20000),AW46*Bases!$G$21,IF(AND($AP$46&gt;4,BD46&gt;20000),AW46*Bases!$G$20,IF(AND($AP$46&gt;3,BD46&gt;20000),AW46*Bases!$G$19,IF(AND($AP$46&gt;1,BD46&gt;20000),AW46*Bases!$G$18,IF(AND($AP$46&gt;6,BD46&gt;5000),AW46*Bases!$E$22,IF(AND($AP$46&gt;5,BD46&gt;5000),AW46*Bases!$E$21,IF(AND($AP$46&gt;4,BD46&gt;5000),AW46*Bases!$E$20,IF(AND($AP$46&gt;3,BD46&gt;5000),AW46*Bases!$E$19,IF(AND($AP$46&gt;1,BD46&gt;5000),AW46*Bases!$E$18,IF(AND($AP$46&gt;6,BD46&lt;5000),AW46*Bases!$D$22,IF(AND($AP$46&gt;5,BD46&lt;5000),AW46*Bases!$D$21,IF(AND($AP$46&gt;4,BD46&lt;5000),AW46*Bases!$D$20,IF(AND($AP$46&gt;3,BD46&lt;5000),AW46*Bases!$D$19,IF(AND($AP$46&gt;1,BD46&lt;5000),AW46*Bases!$D$18,0)))))))))))))))</f>
        <v>0</v>
      </c>
      <c r="BL46" s="38">
        <f t="shared" si="10"/>
        <v>0</v>
      </c>
      <c r="BM46" s="48"/>
      <c r="BN46" s="38">
        <f t="shared" si="15"/>
        <v>0</v>
      </c>
      <c r="BO46" s="38">
        <f t="shared" si="16"/>
        <v>0</v>
      </c>
      <c r="BP46" s="38">
        <f t="shared" si="17"/>
        <v>0</v>
      </c>
      <c r="BQ46" s="38">
        <f t="shared" si="18"/>
        <v>0</v>
      </c>
      <c r="BR46" s="38">
        <f t="shared" si="19"/>
        <v>0</v>
      </c>
      <c r="BS46" s="38">
        <f t="shared" si="20"/>
        <v>0</v>
      </c>
      <c r="BT46" s="38"/>
      <c r="BU46" s="38">
        <f t="shared" si="11"/>
        <v>0</v>
      </c>
      <c r="BV46" s="38">
        <f t="shared" si="12"/>
        <v>0</v>
      </c>
      <c r="BW46" s="39">
        <f t="shared" si="21"/>
        <v>0</v>
      </c>
      <c r="BX46" s="39"/>
      <c r="BY46" s="38">
        <f t="shared" si="22"/>
        <v>0</v>
      </c>
      <c r="BZ46" s="38">
        <f t="shared" si="23"/>
        <v>0</v>
      </c>
      <c r="CA46" s="38">
        <f t="shared" si="24"/>
        <v>0</v>
      </c>
    </row>
    <row r="47" spans="2:79" s="42" customFormat="1" ht="17.100000000000001" customHeight="1" x14ac:dyDescent="0.2">
      <c r="B47" s="141"/>
      <c r="C47" s="142"/>
      <c r="D47" s="143"/>
      <c r="E47" s="144"/>
      <c r="F47" s="145"/>
      <c r="G47" s="146"/>
      <c r="H47" s="147"/>
      <c r="I47" s="190">
        <f>IF(NdF!$C$10="Oui",BL47,0)</f>
        <v>0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9"/>
      <c r="AE47" s="148"/>
      <c r="AF47" s="148"/>
      <c r="AG47" s="40">
        <f>IF(NdF!$C$10="Oui",BU47,BY47)</f>
        <v>0</v>
      </c>
      <c r="AH47" s="41"/>
      <c r="AJ47" s="43" t="s">
        <v>35</v>
      </c>
      <c r="AK47" s="42">
        <f t="shared" si="0"/>
        <v>0</v>
      </c>
      <c r="AL47" s="42">
        <f t="shared" si="1"/>
        <v>0</v>
      </c>
      <c r="AM47" s="42">
        <f t="shared" si="2"/>
        <v>0</v>
      </c>
      <c r="AN47" s="42">
        <f t="shared" si="3"/>
        <v>0</v>
      </c>
      <c r="AO47" s="42">
        <f t="shared" si="4"/>
        <v>0</v>
      </c>
      <c r="AP47" s="42">
        <f t="shared" si="13"/>
        <v>0</v>
      </c>
      <c r="AR47" s="42" t="s">
        <v>44</v>
      </c>
      <c r="AS47" s="42">
        <f t="shared" si="5"/>
        <v>0</v>
      </c>
      <c r="AT47" s="42">
        <f t="shared" si="6"/>
        <v>0</v>
      </c>
      <c r="AU47" s="42">
        <f t="shared" si="7"/>
        <v>0</v>
      </c>
      <c r="AV47" s="42">
        <f t="shared" si="8"/>
        <v>0</v>
      </c>
      <c r="AW47" s="42">
        <f t="shared" si="9"/>
        <v>0</v>
      </c>
      <c r="AY47" s="43" t="s">
        <v>44</v>
      </c>
      <c r="AZ47" s="42">
        <f t="shared" ref="AZ47:BD62" si="26">AZ46+AS47</f>
        <v>0</v>
      </c>
      <c r="BA47" s="42">
        <f t="shared" si="26"/>
        <v>0</v>
      </c>
      <c r="BB47" s="42">
        <f t="shared" si="26"/>
        <v>0</v>
      </c>
      <c r="BC47" s="42">
        <f t="shared" si="26"/>
        <v>0</v>
      </c>
      <c r="BD47" s="42">
        <f t="shared" si="26"/>
        <v>0</v>
      </c>
      <c r="BF47" s="47" t="s">
        <v>62</v>
      </c>
      <c r="BG47" s="44">
        <f>IF(AND($AP$47&gt;6,AZ47&gt;20000),AS47*Bases!$G$22,IF(AND($AP$47&gt;5,AZ47&gt;20000),AS47*Bases!$G$21,IF(AND($AP$47&gt;4,AZ47&gt;20000),AS47*Bases!$G$20,IF(AND($AP$47&gt;3,AZ47&gt;20000),AS47*Bases!$G$19,IF(AND($AP$47&gt;1,AZ47&gt;20000),AS47*Bases!$G$18,IF(AND($AP$47&gt;6,AZ47&gt;5000),AS47*Bases!$E$22,IF(AND($AP$47&gt;5,AZ47&gt;5000),AS47*Bases!$E$21,IF(AND($AP$47&gt;4,AZ47&gt;5000),AS47*Bases!$E$20,IF(AND($AP$47&gt;3,AZ47&gt;5000),AS47*Bases!$E$19,IF(AND($AP$47&gt;1,AZ47&gt;5000),AS47*Bases!$E$18,IF(AND($AP$47&gt;6,AZ47&lt;5000),AS47*Bases!$D$22,IF(AND($AP$47&gt;5,AZ47&lt;5000),AS47*Bases!$D$21,IF(AND($AP$47&gt;4,AZ47&lt;5000),AS47*Bases!$D$20,IF(AND($AP$47&gt;3,AZ47&lt;5000),AS47*Bases!$D$19,IF(AND($AP$47&gt;1,AZ47&lt;5000),AS47*Bases!$D$18,0)))))))))))))))</f>
        <v>0</v>
      </c>
      <c r="BH47" s="44">
        <f>IF(AND($AP$47&gt;6,BA47&gt;20000),AT47*Bases!$G$22,IF(AND($AP$47&gt;5,BA47&gt;20000),AT47*Bases!$G$21,IF(AND($AP$47&gt;4,BA47&gt;20000),AT47*Bases!$G$20,IF(AND($AP$47&gt;3,BA47&gt;20000),AT47*Bases!$G$19,IF(AND($AP$47&gt;1,BA47&gt;20000),AT47*Bases!$G$18,IF(AND($AP$47&gt;6,BA47&gt;5000),AT47*Bases!$E$22,IF(AND($AP$47&gt;5,BA47&gt;5000),AT47*Bases!$E$21,IF(AND($AP$47&gt;4,BA47&gt;5000),AT47*Bases!$E$20,IF(AND($AP$47&gt;3,BA47&gt;5000),AT47*Bases!$E$19,IF(AND($AP$47&gt;1,BA47&gt;5000),AT47*Bases!$E$18,IF(AND($AP$47&gt;6,BA47&lt;5000),AT47*Bases!$D$22,IF(AND($AP$47&gt;5,BA47&lt;5000),AT47*Bases!$D$21,IF(AND($AP$47&gt;4,BA47&lt;5000),AT47*Bases!$D$20,IF(AND($AP$47&gt;3,BA47&lt;5000),AT47*Bases!$D$19,IF(AND($AP$47&gt;1,BA47&lt;5000),AT47*Bases!$D$18,0)))))))))))))))</f>
        <v>0</v>
      </c>
      <c r="BI47" s="44">
        <f>IF(AND($AP$47&gt;6,BB47&gt;20000),AU47*Bases!$G$22,IF(AND($AP$47&gt;5,BB47&gt;20000),AU47*Bases!$G$21,IF(AND($AP$47&gt;4,BB47&gt;20000),AU47*Bases!$G$20,IF(AND($AP$47&gt;3,BB47&gt;20000),AU47*Bases!$G$19,IF(AND($AP$47&gt;1,BB47&gt;20000),AU47*Bases!$G$18,IF(AND($AP$47&gt;6,BB47&gt;5000),AU47*Bases!$E$22,IF(AND($AP$47&gt;5,BB47&gt;5000),AU47*Bases!$E$21,IF(AND($AP$47&gt;4,BB47&gt;5000),AU47*Bases!$E$20,IF(AND($AP$47&gt;3,BB47&gt;5000),AU47*Bases!$E$19,IF(AND($AP$47&gt;1,BB47&gt;5000),AU47*Bases!$E$18,IF(AND($AP$47&gt;6,BB47&lt;5000),AU47*Bases!$D$22,IF(AND($AP$47&gt;5,BB47&lt;5000),AU47*Bases!$D$21,IF(AND($AP$47&gt;4,BB47&lt;5000),AU47*Bases!$D$20,IF(AND($AP$47&gt;3,BB47&lt;5000),AU47*Bases!$D$19,IF(AND($AP$47&gt;1,BB47&lt;5000),AU47*Bases!$D$18,0)))))))))))))))</f>
        <v>0</v>
      </c>
      <c r="BJ47" s="44">
        <f>IF(AND($AP$47&gt;6,BC47&gt;20000),AV47*Bases!$G$22,IF(AND($AP$47&gt;5,BC47&gt;20000),AV47*Bases!$G$21,IF(AND($AP$47&gt;4,BC47&gt;20000),AV47*Bases!$G$20,IF(AND($AP$47&gt;3,BC47&gt;20000),AV47*Bases!$G$19,IF(AND($AP$47&gt;1,BC47&gt;20000),AV47*Bases!$G$18,IF(AND($AP$47&gt;6,BC47&gt;5000),AV47*Bases!$E$22,IF(AND($AP$47&gt;5,BC47&gt;5000),AV47*Bases!$E$21,IF(AND($AP$47&gt;4,BC47&gt;5000),AV47*Bases!$E$20,IF(AND($AP$47&gt;3,BC47&gt;5000),AV47*Bases!$E$19,IF(AND($AP$47&gt;1,BC47&gt;5000),AV47*Bases!$E$18,IF(AND($AP$47&gt;6,BC47&lt;5000),AV47*Bases!$D$22,IF(AND($AP$47&gt;5,BC47&lt;5000),AV47*Bases!$D$21,IF(AND($AP$47&gt;4,BC47&lt;5000),AV47*Bases!$D$20,IF(AND($AP$47&gt;3,BC47&lt;5000),AV47*Bases!$D$19,IF(AND($AP$47&gt;1,BC47&lt;5000),AV47*Bases!$D$18,0)))))))))))))))</f>
        <v>0</v>
      </c>
      <c r="BK47" s="44">
        <f>IF(AND($AP$47&gt;6,BD47&gt;20000),AW47*Bases!$G$22,IF(AND($AP$47&gt;5,BD47&gt;20000),AW47*Bases!$G$21,IF(AND($AP$47&gt;4,BD47&gt;20000),AW47*Bases!$G$20,IF(AND($AP$47&gt;3,BD47&gt;20000),AW47*Bases!$G$19,IF(AND($AP$47&gt;1,BD47&gt;20000),AW47*Bases!$G$18,IF(AND($AP$47&gt;6,BD47&gt;5000),AW47*Bases!$E$22,IF(AND($AP$47&gt;5,BD47&gt;5000),AW47*Bases!$E$21,IF(AND($AP$47&gt;4,BD47&gt;5000),AW47*Bases!$E$20,IF(AND($AP$47&gt;3,BD47&gt;5000),AW47*Bases!$E$19,IF(AND($AP$47&gt;1,BD47&gt;5000),AW47*Bases!$E$18,IF(AND($AP$47&gt;6,BD47&lt;5000),AW47*Bases!$D$22,IF(AND($AP$47&gt;5,BD47&lt;5000),AW47*Bases!$D$21,IF(AND($AP$47&gt;4,BD47&lt;5000),AW47*Bases!$D$20,IF(AND($AP$47&gt;3,BD47&lt;5000),AW47*Bases!$D$19,IF(AND($AP$47&gt;1,BD47&lt;5000),AW47*Bases!$D$18,0)))))))))))))))</f>
        <v>0</v>
      </c>
      <c r="BL47" s="44">
        <f t="shared" si="10"/>
        <v>0</v>
      </c>
      <c r="BM47" s="49"/>
      <c r="BN47" s="44">
        <f t="shared" si="15"/>
        <v>0</v>
      </c>
      <c r="BO47" s="44">
        <f t="shared" si="16"/>
        <v>0</v>
      </c>
      <c r="BP47" s="44">
        <f t="shared" si="17"/>
        <v>0</v>
      </c>
      <c r="BQ47" s="44">
        <f t="shared" si="18"/>
        <v>0</v>
      </c>
      <c r="BR47" s="44">
        <f t="shared" si="19"/>
        <v>0</v>
      </c>
      <c r="BS47" s="44">
        <f t="shared" si="20"/>
        <v>0</v>
      </c>
      <c r="BT47" s="44"/>
      <c r="BU47" s="44">
        <f t="shared" si="11"/>
        <v>0</v>
      </c>
      <c r="BV47" s="44">
        <f t="shared" si="12"/>
        <v>0</v>
      </c>
      <c r="BW47" s="45">
        <f t="shared" si="21"/>
        <v>0</v>
      </c>
      <c r="BX47" s="45"/>
      <c r="BY47" s="38">
        <f t="shared" si="22"/>
        <v>0</v>
      </c>
      <c r="BZ47" s="38">
        <f t="shared" si="23"/>
        <v>0</v>
      </c>
      <c r="CA47" s="44">
        <f t="shared" si="24"/>
        <v>0</v>
      </c>
    </row>
    <row r="48" spans="2:79" s="36" customFormat="1" ht="17.100000000000001" customHeight="1" x14ac:dyDescent="0.2">
      <c r="B48" s="150"/>
      <c r="C48" s="151"/>
      <c r="D48" s="152"/>
      <c r="E48" s="153"/>
      <c r="F48" s="154"/>
      <c r="G48" s="155"/>
      <c r="H48" s="137"/>
      <c r="I48" s="189">
        <f>IF(NdF!$C$10="Oui",BL48,0)</f>
        <v>0</v>
      </c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  <c r="AE48" s="156"/>
      <c r="AF48" s="156"/>
      <c r="AG48" s="34">
        <f>IF(NdF!$C$10="Oui",BU48,BY48)</f>
        <v>0</v>
      </c>
      <c r="AH48" s="35"/>
      <c r="AJ48" s="37" t="s">
        <v>35</v>
      </c>
      <c r="AK48" s="36">
        <f t="shared" si="0"/>
        <v>0</v>
      </c>
      <c r="AL48" s="36">
        <f t="shared" si="1"/>
        <v>0</v>
      </c>
      <c r="AM48" s="36">
        <f t="shared" si="2"/>
        <v>0</v>
      </c>
      <c r="AN48" s="36">
        <f t="shared" si="3"/>
        <v>0</v>
      </c>
      <c r="AO48" s="36">
        <f t="shared" si="4"/>
        <v>0</v>
      </c>
      <c r="AP48" s="36">
        <f t="shared" si="13"/>
        <v>0</v>
      </c>
      <c r="AR48" s="36" t="s">
        <v>44</v>
      </c>
      <c r="AS48" s="36">
        <f t="shared" si="5"/>
        <v>0</v>
      </c>
      <c r="AT48" s="36">
        <f t="shared" si="6"/>
        <v>0</v>
      </c>
      <c r="AU48" s="36">
        <f t="shared" si="7"/>
        <v>0</v>
      </c>
      <c r="AV48" s="36">
        <f t="shared" si="8"/>
        <v>0</v>
      </c>
      <c r="AW48" s="36">
        <f t="shared" si="9"/>
        <v>0</v>
      </c>
      <c r="AY48" s="37" t="s">
        <v>44</v>
      </c>
      <c r="AZ48" s="36">
        <f t="shared" si="26"/>
        <v>0</v>
      </c>
      <c r="BA48" s="36">
        <f t="shared" si="26"/>
        <v>0</v>
      </c>
      <c r="BB48" s="36">
        <f t="shared" si="26"/>
        <v>0</v>
      </c>
      <c r="BC48" s="36">
        <f t="shared" si="26"/>
        <v>0</v>
      </c>
      <c r="BD48" s="36">
        <f t="shared" si="26"/>
        <v>0</v>
      </c>
      <c r="BF48" s="46" t="s">
        <v>62</v>
      </c>
      <c r="BG48" s="38">
        <f>IF(AND($AP$48&gt;6,AZ48&gt;20000),AS48*Bases!$G$22,IF(AND($AP$48&gt;5,AZ48&gt;20000),AS48*Bases!$G$21,IF(AND($AP$48&gt;4,AZ48&gt;20000),AS48*Bases!$G$20,IF(AND($AP$48&gt;3,AZ48&gt;20000),AS48*Bases!$G$19,IF(AND($AP$48&gt;1,AZ48&gt;20000),AS48*Bases!$G$18,IF(AND($AP$48&gt;6,AZ48&gt;5000),AS48*Bases!$E$22,IF(AND($AP$48&gt;5,AZ48&gt;5000),AS48*Bases!$E$21,IF(AND($AP$48&gt;4,AZ48&gt;5000),AS48*Bases!$E$20,IF(AND($AP$48&gt;3,AZ48&gt;5000),AS48*Bases!$E$19,IF(AND($AP$48&gt;1,AZ48&gt;5000),AS48*Bases!$E$18,IF(AND($AP$48&gt;6,AZ48&lt;5000),AS48*Bases!$D$22,IF(AND($AP$48&gt;5,AZ48&lt;5000),AS48*Bases!$D$21,IF(AND($AP$48&gt;4,AZ48&lt;5000),AS48*Bases!$D$20,IF(AND($AP$48&gt;3,AZ48&lt;5000),AS48*Bases!$D$19,IF(AND($AP$48&gt;1,AZ48&lt;5000),AS48*Bases!$D$18,0)))))))))))))))</f>
        <v>0</v>
      </c>
      <c r="BH48" s="38">
        <f>IF(AND($AP$48&gt;6,BA48&gt;20000),AT48*Bases!$G$22,IF(AND($AP$48&gt;5,BA48&gt;20000),AT48*Bases!$G$21,IF(AND($AP$48&gt;4,BA48&gt;20000),AT48*Bases!$G$20,IF(AND($AP$48&gt;3,BA48&gt;20000),AT48*Bases!$G$19,IF(AND($AP$48&gt;1,BA48&gt;20000),AT48*Bases!$G$18,IF(AND($AP$48&gt;6,BA48&gt;5000),AT48*Bases!$E$22,IF(AND($AP$48&gt;5,BA48&gt;5000),AT48*Bases!$E$21,IF(AND($AP$48&gt;4,BA48&gt;5000),AT48*Bases!$E$20,IF(AND($AP$48&gt;3,BA48&gt;5000),AT48*Bases!$E$19,IF(AND($AP$48&gt;1,BA48&gt;5000),AT48*Bases!$E$18,IF(AND($AP$48&gt;6,BA48&lt;5000),AT48*Bases!$D$22,IF(AND($AP$48&gt;5,BA48&lt;5000),AT48*Bases!$D$21,IF(AND($AP$48&gt;4,BA48&lt;5000),AT48*Bases!$D$20,IF(AND($AP$48&gt;3,BA48&lt;5000),AT48*Bases!$D$19,IF(AND($AP$48&gt;1,BA48&lt;5000),AT48*Bases!$D$18,0)))))))))))))))</f>
        <v>0</v>
      </c>
      <c r="BI48" s="38">
        <f>IF(AND($AP$48&gt;6,BB48&gt;20000),AU48*Bases!$G$22,IF(AND($AP$48&gt;5,BB48&gt;20000),AU48*Bases!$G$21,IF(AND($AP$48&gt;4,BB48&gt;20000),AU48*Bases!$G$20,IF(AND($AP$48&gt;3,BB48&gt;20000),AU48*Bases!$G$19,IF(AND($AP$48&gt;1,BB48&gt;20000),AU48*Bases!$G$18,IF(AND($AP$48&gt;6,BB48&gt;5000),AU48*Bases!$E$22,IF(AND($AP$48&gt;5,BB48&gt;5000),AU48*Bases!$E$21,IF(AND($AP$48&gt;4,BB48&gt;5000),AU48*Bases!$E$20,IF(AND($AP$48&gt;3,BB48&gt;5000),AU48*Bases!$E$19,IF(AND($AP$48&gt;1,BB48&gt;5000),AU48*Bases!$E$18,IF(AND($AP$48&gt;6,BB48&lt;5000),AU48*Bases!$D$22,IF(AND($AP$48&gt;5,BB48&lt;5000),AU48*Bases!$D$21,IF(AND($AP$48&gt;4,BB48&lt;5000),AU48*Bases!$D$20,IF(AND($AP$48&gt;3,BB48&lt;5000),AU48*Bases!$D$19,IF(AND($AP$48&gt;1,BB48&lt;5000),AU48*Bases!$D$18,0)))))))))))))))</f>
        <v>0</v>
      </c>
      <c r="BJ48" s="38">
        <f>IF(AND($AP$48&gt;6,BC48&gt;20000),AV48*Bases!$G$22,IF(AND($AP$48&gt;5,BC48&gt;20000),AV48*Bases!$G$21,IF(AND($AP$48&gt;4,BC48&gt;20000),AV48*Bases!$G$20,IF(AND($AP$48&gt;3,BC48&gt;20000),AV48*Bases!$G$19,IF(AND($AP$48&gt;1,BC48&gt;20000),AV48*Bases!$G$18,IF(AND($AP$48&gt;6,BC48&gt;5000),AV48*Bases!$E$22,IF(AND($AP$48&gt;5,BC48&gt;5000),AV48*Bases!$E$21,IF(AND($AP$48&gt;4,BC48&gt;5000),AV48*Bases!$E$20,IF(AND($AP$48&gt;3,BC48&gt;5000),AV48*Bases!$E$19,IF(AND($AP$48&gt;1,BC48&gt;5000),AV48*Bases!$E$18,IF(AND($AP$48&gt;6,BC48&lt;5000),AV48*Bases!$D$22,IF(AND($AP$48&gt;5,BC48&lt;5000),AV48*Bases!$D$21,IF(AND($AP$48&gt;4,BC48&lt;5000),AV48*Bases!$D$20,IF(AND($AP$48&gt;3,BC48&lt;5000),AV48*Bases!$D$19,IF(AND($AP$48&gt;1,BC48&lt;5000),AV48*Bases!$D$18,0)))))))))))))))</f>
        <v>0</v>
      </c>
      <c r="BK48" s="38">
        <f>IF(AND($AP$48&gt;6,BD48&gt;20000),AW48*Bases!$G$22,IF(AND($AP$48&gt;5,BD48&gt;20000),AW48*Bases!$G$21,IF(AND($AP$48&gt;4,BD48&gt;20000),AW48*Bases!$G$20,IF(AND($AP$48&gt;3,BD48&gt;20000),AW48*Bases!$G$19,IF(AND($AP$48&gt;1,BD48&gt;20000),AW48*Bases!$G$18,IF(AND($AP$48&gt;6,BD48&gt;5000),AW48*Bases!$E$22,IF(AND($AP$48&gt;5,BD48&gt;5000),AW48*Bases!$E$21,IF(AND($AP$48&gt;4,BD48&gt;5000),AW48*Bases!$E$20,IF(AND($AP$48&gt;3,BD48&gt;5000),AW48*Bases!$E$19,IF(AND($AP$48&gt;1,BD48&gt;5000),AW48*Bases!$E$18,IF(AND($AP$48&gt;6,BD48&lt;5000),AW48*Bases!$D$22,IF(AND($AP$48&gt;5,BD48&lt;5000),AW48*Bases!$D$21,IF(AND($AP$48&gt;4,BD48&lt;5000),AW48*Bases!$D$20,IF(AND($AP$48&gt;3,BD48&lt;5000),AW48*Bases!$D$19,IF(AND($AP$48&gt;1,BD48&lt;5000),AW48*Bases!$D$18,0)))))))))))))))</f>
        <v>0</v>
      </c>
      <c r="BL48" s="38">
        <f t="shared" si="10"/>
        <v>0</v>
      </c>
      <c r="BM48" s="48"/>
      <c r="BN48" s="38">
        <f t="shared" si="15"/>
        <v>0</v>
      </c>
      <c r="BO48" s="38">
        <f t="shared" si="16"/>
        <v>0</v>
      </c>
      <c r="BP48" s="38">
        <f t="shared" si="17"/>
        <v>0</v>
      </c>
      <c r="BQ48" s="38">
        <f t="shared" si="18"/>
        <v>0</v>
      </c>
      <c r="BR48" s="38">
        <f t="shared" si="19"/>
        <v>0</v>
      </c>
      <c r="BS48" s="38">
        <f t="shared" si="20"/>
        <v>0</v>
      </c>
      <c r="BT48" s="38"/>
      <c r="BU48" s="38">
        <f t="shared" si="11"/>
        <v>0</v>
      </c>
      <c r="BV48" s="38">
        <f t="shared" si="12"/>
        <v>0</v>
      </c>
      <c r="BW48" s="39">
        <f t="shared" si="21"/>
        <v>0</v>
      </c>
      <c r="BX48" s="39"/>
      <c r="BY48" s="38">
        <f t="shared" si="22"/>
        <v>0</v>
      </c>
      <c r="BZ48" s="38">
        <f t="shared" si="23"/>
        <v>0</v>
      </c>
      <c r="CA48" s="38">
        <f t="shared" si="24"/>
        <v>0</v>
      </c>
    </row>
    <row r="49" spans="2:79" s="42" customFormat="1" ht="17.100000000000001" customHeight="1" x14ac:dyDescent="0.2">
      <c r="B49" s="141"/>
      <c r="C49" s="142"/>
      <c r="D49" s="143"/>
      <c r="E49" s="144"/>
      <c r="F49" s="145"/>
      <c r="G49" s="146"/>
      <c r="H49" s="147"/>
      <c r="I49" s="190">
        <f>IF(NdF!$C$10="Oui",BL49,0)</f>
        <v>0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148"/>
      <c r="AF49" s="148"/>
      <c r="AG49" s="40">
        <f>IF(NdF!$C$10="Oui",BU49,BY49)</f>
        <v>0</v>
      </c>
      <c r="AH49" s="41"/>
      <c r="AJ49" s="43" t="s">
        <v>35</v>
      </c>
      <c r="AK49" s="42">
        <f t="shared" si="0"/>
        <v>0</v>
      </c>
      <c r="AL49" s="42">
        <f t="shared" si="1"/>
        <v>0</v>
      </c>
      <c r="AM49" s="42">
        <f t="shared" si="2"/>
        <v>0</v>
      </c>
      <c r="AN49" s="42">
        <f t="shared" si="3"/>
        <v>0</v>
      </c>
      <c r="AO49" s="42">
        <f t="shared" si="4"/>
        <v>0</v>
      </c>
      <c r="AP49" s="42">
        <f t="shared" si="13"/>
        <v>0</v>
      </c>
      <c r="AR49" s="42" t="s">
        <v>44</v>
      </c>
      <c r="AS49" s="42">
        <f t="shared" si="5"/>
        <v>0</v>
      </c>
      <c r="AT49" s="42">
        <f t="shared" si="6"/>
        <v>0</v>
      </c>
      <c r="AU49" s="42">
        <f t="shared" si="7"/>
        <v>0</v>
      </c>
      <c r="AV49" s="42">
        <f t="shared" si="8"/>
        <v>0</v>
      </c>
      <c r="AW49" s="42">
        <f t="shared" si="9"/>
        <v>0</v>
      </c>
      <c r="AY49" s="43" t="s">
        <v>44</v>
      </c>
      <c r="AZ49" s="42">
        <f t="shared" si="26"/>
        <v>0</v>
      </c>
      <c r="BA49" s="42">
        <f t="shared" si="26"/>
        <v>0</v>
      </c>
      <c r="BB49" s="42">
        <f t="shared" si="26"/>
        <v>0</v>
      </c>
      <c r="BC49" s="42">
        <f t="shared" si="26"/>
        <v>0</v>
      </c>
      <c r="BD49" s="42">
        <f t="shared" si="26"/>
        <v>0</v>
      </c>
      <c r="BF49" s="47" t="s">
        <v>62</v>
      </c>
      <c r="BG49" s="44">
        <f>IF(AND($AP$49&gt;6,AZ49&gt;20000),AS49*Bases!$G$22,IF(AND($AP$49&gt;5,AZ49&gt;20000),AS49*Bases!$G$21,IF(AND($AP$49&gt;4,AZ49&gt;20000),AS49*Bases!$G$20,IF(AND($AP$49&gt;3,AZ49&gt;20000),AS49*Bases!$G$19,IF(AND($AP$49&gt;1,AZ49&gt;20000),AS49*Bases!$G$18,IF(AND($AP$49&gt;6,AZ49&gt;5000),AS49*Bases!$E$22,IF(AND($AP$49&gt;5,AZ49&gt;5000),AS49*Bases!$E$21,IF(AND($AP$49&gt;4,AZ49&gt;5000),AS49*Bases!$E$20,IF(AND($AP$49&gt;3,AZ49&gt;5000),AS49*Bases!$E$19,IF(AND($AP$49&gt;1,AZ49&gt;5000),AS49*Bases!$E$18,IF(AND($AP$49&gt;6,AZ49&lt;5000),AS49*Bases!$D$22,IF(AND($AP$49&gt;5,AZ49&lt;5000),AS49*Bases!$D$21,IF(AND($AP$49&gt;4,AZ49&lt;5000),AS49*Bases!$D$20,IF(AND($AP$49&gt;3,AZ49&lt;5000),AS49*Bases!$D$19,IF(AND($AP$49&gt;1,AZ49&lt;5000),AS49*Bases!$D$18,0)))))))))))))))</f>
        <v>0</v>
      </c>
      <c r="BH49" s="44">
        <f>IF(AND($AP$49&gt;6,BA49&gt;20000),AT49*Bases!$G$22,IF(AND($AP$49&gt;5,BA49&gt;20000),AT49*Bases!$G$21,IF(AND($AP$49&gt;4,BA49&gt;20000),AT49*Bases!$G$20,IF(AND($AP$49&gt;3,BA49&gt;20000),AT49*Bases!$G$19,IF(AND($AP$49&gt;1,BA49&gt;20000),AT49*Bases!$G$18,IF(AND($AP$49&gt;6,BA49&gt;5000),AT49*Bases!$E$22,IF(AND($AP$49&gt;5,BA49&gt;5000),AT49*Bases!$E$21,IF(AND($AP$49&gt;4,BA49&gt;5000),AT49*Bases!$E$20,IF(AND($AP$49&gt;3,BA49&gt;5000),AT49*Bases!$E$19,IF(AND($AP$49&gt;1,BA49&gt;5000),AT49*Bases!$E$18,IF(AND($AP$49&gt;6,BA49&lt;5000),AT49*Bases!$D$22,IF(AND($AP$49&gt;5,BA49&lt;5000),AT49*Bases!$D$21,IF(AND($AP$49&gt;4,BA49&lt;5000),AT49*Bases!$D$20,IF(AND($AP$49&gt;3,BA49&lt;5000),AT49*Bases!$D$19,IF(AND($AP$49&gt;1,BA49&lt;5000),AT49*Bases!$D$18,0)))))))))))))))</f>
        <v>0</v>
      </c>
      <c r="BI49" s="44">
        <f>IF(AND($AP$49&gt;6,BB49&gt;20000),AU49*Bases!$G$22,IF(AND($AP$49&gt;5,BB49&gt;20000),AU49*Bases!$G$21,IF(AND($AP$49&gt;4,BB49&gt;20000),AU49*Bases!$G$20,IF(AND($AP$49&gt;3,BB49&gt;20000),AU49*Bases!$G$19,IF(AND($AP$49&gt;1,BB49&gt;20000),AU49*Bases!$G$18,IF(AND($AP$49&gt;6,BB49&gt;5000),AU49*Bases!$E$22,IF(AND($AP$49&gt;5,BB49&gt;5000),AU49*Bases!$E$21,IF(AND($AP$49&gt;4,BB49&gt;5000),AU49*Bases!$E$20,IF(AND($AP$49&gt;3,BB49&gt;5000),AU49*Bases!$E$19,IF(AND($AP$49&gt;1,BB49&gt;5000),AU49*Bases!$E$18,IF(AND($AP$49&gt;6,BB49&lt;5000),AU49*Bases!$D$22,IF(AND($AP$49&gt;5,BB49&lt;5000),AU49*Bases!$D$21,IF(AND($AP$49&gt;4,BB49&lt;5000),AU49*Bases!$D$20,IF(AND($AP$49&gt;3,BB49&lt;5000),AU49*Bases!$D$19,IF(AND($AP$49&gt;1,BB49&lt;5000),AU49*Bases!$D$18,0)))))))))))))))</f>
        <v>0</v>
      </c>
      <c r="BJ49" s="44">
        <f>IF(AND($AP$49&gt;6,BC49&gt;20000),AV49*Bases!$G$22,IF(AND($AP$49&gt;5,BC49&gt;20000),AV49*Bases!$G$21,IF(AND($AP$49&gt;4,BC49&gt;20000),AV49*Bases!$G$20,IF(AND($AP$49&gt;3,BC49&gt;20000),AV49*Bases!$G$19,IF(AND($AP$49&gt;1,BC49&gt;20000),AV49*Bases!$G$18,IF(AND($AP$49&gt;6,BC49&gt;5000),AV49*Bases!$E$22,IF(AND($AP$49&gt;5,BC49&gt;5000),AV49*Bases!$E$21,IF(AND($AP$49&gt;4,BC49&gt;5000),AV49*Bases!$E$20,IF(AND($AP$49&gt;3,BC49&gt;5000),AV49*Bases!$E$19,IF(AND($AP$49&gt;1,BC49&gt;5000),AV49*Bases!$E$18,IF(AND($AP$49&gt;6,BC49&lt;5000),AV49*Bases!$D$22,IF(AND($AP$49&gt;5,BC49&lt;5000),AV49*Bases!$D$21,IF(AND($AP$49&gt;4,BC49&lt;5000),AV49*Bases!$D$20,IF(AND($AP$49&gt;3,BC49&lt;5000),AV49*Bases!$D$19,IF(AND($AP$49&gt;1,BC49&lt;5000),AV49*Bases!$D$18,0)))))))))))))))</f>
        <v>0</v>
      </c>
      <c r="BK49" s="44">
        <f>IF(AND($AP$49&gt;6,BD49&gt;20000),AW49*Bases!$G$22,IF(AND($AP$49&gt;5,BD49&gt;20000),AW49*Bases!$G$21,IF(AND($AP$49&gt;4,BD49&gt;20000),AW49*Bases!$G$20,IF(AND($AP$49&gt;3,BD49&gt;20000),AW49*Bases!$G$19,IF(AND($AP$49&gt;1,BD49&gt;20000),AW49*Bases!$G$18,IF(AND($AP$49&gt;6,BD49&gt;5000),AW49*Bases!$E$22,IF(AND($AP$49&gt;5,BD49&gt;5000),AW49*Bases!$E$21,IF(AND($AP$49&gt;4,BD49&gt;5000),AW49*Bases!$E$20,IF(AND($AP$49&gt;3,BD49&gt;5000),AW49*Bases!$E$19,IF(AND($AP$49&gt;1,BD49&gt;5000),AW49*Bases!$E$18,IF(AND($AP$49&gt;6,BD49&lt;5000),AW49*Bases!$D$22,IF(AND($AP$49&gt;5,BD49&lt;5000),AW49*Bases!$D$21,IF(AND($AP$49&gt;4,BD49&lt;5000),AW49*Bases!$D$20,IF(AND($AP$49&gt;3,BD49&lt;5000),AW49*Bases!$D$19,IF(AND($AP$49&gt;1,BD49&lt;5000),AW49*Bases!$D$18,0)))))))))))))))</f>
        <v>0</v>
      </c>
      <c r="BL49" s="44">
        <f t="shared" si="10"/>
        <v>0</v>
      </c>
      <c r="BM49" s="49"/>
      <c r="BN49" s="44">
        <f t="shared" si="15"/>
        <v>0</v>
      </c>
      <c r="BO49" s="44">
        <f t="shared" si="16"/>
        <v>0</v>
      </c>
      <c r="BP49" s="44">
        <f t="shared" si="17"/>
        <v>0</v>
      </c>
      <c r="BQ49" s="44">
        <f t="shared" si="18"/>
        <v>0</v>
      </c>
      <c r="BR49" s="44">
        <f t="shared" si="19"/>
        <v>0</v>
      </c>
      <c r="BS49" s="44">
        <f t="shared" si="20"/>
        <v>0</v>
      </c>
      <c r="BT49" s="44"/>
      <c r="BU49" s="44">
        <f t="shared" si="11"/>
        <v>0</v>
      </c>
      <c r="BV49" s="44">
        <f t="shared" si="12"/>
        <v>0</v>
      </c>
      <c r="BW49" s="45">
        <f t="shared" si="21"/>
        <v>0</v>
      </c>
      <c r="BX49" s="45"/>
      <c r="BY49" s="38">
        <f t="shared" si="22"/>
        <v>0</v>
      </c>
      <c r="BZ49" s="38">
        <f t="shared" si="23"/>
        <v>0</v>
      </c>
      <c r="CA49" s="44">
        <f t="shared" si="24"/>
        <v>0</v>
      </c>
    </row>
    <row r="50" spans="2:79" s="36" customFormat="1" ht="17.100000000000001" customHeight="1" x14ac:dyDescent="0.2">
      <c r="B50" s="150"/>
      <c r="C50" s="151"/>
      <c r="D50" s="152"/>
      <c r="E50" s="153"/>
      <c r="F50" s="154"/>
      <c r="G50" s="155"/>
      <c r="H50" s="137"/>
      <c r="I50" s="189">
        <f>IF(NdF!$C$10="Oui",BL50,0)</f>
        <v>0</v>
      </c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  <c r="AE50" s="156"/>
      <c r="AF50" s="156"/>
      <c r="AG50" s="34">
        <f>IF(NdF!$C$10="Oui",BU50,BY50)</f>
        <v>0</v>
      </c>
      <c r="AH50" s="35"/>
      <c r="AJ50" s="37" t="s">
        <v>35</v>
      </c>
      <c r="AK50" s="36">
        <f t="shared" si="0"/>
        <v>0</v>
      </c>
      <c r="AL50" s="36">
        <f t="shared" si="1"/>
        <v>0</v>
      </c>
      <c r="AM50" s="36">
        <f t="shared" si="2"/>
        <v>0</v>
      </c>
      <c r="AN50" s="36">
        <f t="shared" si="3"/>
        <v>0</v>
      </c>
      <c r="AO50" s="36">
        <f t="shared" si="4"/>
        <v>0</v>
      </c>
      <c r="AP50" s="36">
        <f t="shared" si="13"/>
        <v>0</v>
      </c>
      <c r="AR50" s="36" t="s">
        <v>44</v>
      </c>
      <c r="AS50" s="36">
        <f t="shared" si="5"/>
        <v>0</v>
      </c>
      <c r="AT50" s="36">
        <f t="shared" si="6"/>
        <v>0</v>
      </c>
      <c r="AU50" s="36">
        <f t="shared" si="7"/>
        <v>0</v>
      </c>
      <c r="AV50" s="36">
        <f t="shared" si="8"/>
        <v>0</v>
      </c>
      <c r="AW50" s="36">
        <f t="shared" si="9"/>
        <v>0</v>
      </c>
      <c r="AY50" s="37" t="s">
        <v>44</v>
      </c>
      <c r="AZ50" s="36">
        <f t="shared" si="26"/>
        <v>0</v>
      </c>
      <c r="BA50" s="36">
        <f t="shared" si="26"/>
        <v>0</v>
      </c>
      <c r="BB50" s="36">
        <f t="shared" si="26"/>
        <v>0</v>
      </c>
      <c r="BC50" s="36">
        <f t="shared" si="26"/>
        <v>0</v>
      </c>
      <c r="BD50" s="36">
        <f t="shared" si="26"/>
        <v>0</v>
      </c>
      <c r="BF50" s="46" t="s">
        <v>62</v>
      </c>
      <c r="BG50" s="38">
        <f>IF(AND($AP$50&gt;6,AZ50&gt;20000),AS50*Bases!$G$22,IF(AND($AP$50&gt;5,AZ50&gt;20000),AS50*Bases!$G$21,IF(AND($AP$50&gt;4,AZ50&gt;20000),AS50*Bases!$G$20,IF(AND($AP$50&gt;3,AZ50&gt;20000),AS50*Bases!$G$19,IF(AND($AP$50&gt;1,AZ50&gt;20000),AS50*Bases!$G$18,IF(AND($AP$50&gt;6,AZ50&gt;5000),AS50*Bases!$E$22,IF(AND($AP$50&gt;5,AZ50&gt;5000),AS50*Bases!$E$21,IF(AND($AP$50&gt;4,AZ50&gt;5000),AS50*Bases!$E$20,IF(AND($AP$50&gt;3,AZ50&gt;5000),AS50*Bases!$E$19,IF(AND($AP$50&gt;1,AZ50&gt;5000),AS50*Bases!$E$18,IF(AND($AP$50&gt;6,AZ50&lt;5000),AS50*Bases!$D$22,IF(AND($AP$50&gt;5,AZ50&lt;5000),AS50*Bases!$D$21,IF(AND($AP$50&gt;4,AZ50&lt;5000),AS50*Bases!$D$20,IF(AND($AP$50&gt;3,AZ50&lt;5000),AS50*Bases!$D$19,IF(AND($AP$50&gt;1,AZ50&lt;5000),AS50*Bases!$D$18,0)))))))))))))))</f>
        <v>0</v>
      </c>
      <c r="BH50" s="38">
        <f>IF(AND($AP$50&gt;6,BA50&gt;20000),AT50*Bases!$G$22,IF(AND($AP$50&gt;5,BA50&gt;20000),AT50*Bases!$G$21,IF(AND($AP$50&gt;4,BA50&gt;20000),AT50*Bases!$G$20,IF(AND($AP$50&gt;3,BA50&gt;20000),AT50*Bases!$G$19,IF(AND($AP$50&gt;1,BA50&gt;20000),AT50*Bases!$G$18,IF(AND($AP$50&gt;6,BA50&gt;5000),AT50*Bases!$E$22,IF(AND($AP$50&gt;5,BA50&gt;5000),AT50*Bases!$E$21,IF(AND($AP$50&gt;4,BA50&gt;5000),AT50*Bases!$E$20,IF(AND($AP$50&gt;3,BA50&gt;5000),AT50*Bases!$E$19,IF(AND($AP$50&gt;1,BA50&gt;5000),AT50*Bases!$E$18,IF(AND($AP$50&gt;6,BA50&lt;5000),AT50*Bases!$D$22,IF(AND($AP$50&gt;5,BA50&lt;5000),AT50*Bases!$D$21,IF(AND($AP$50&gt;4,BA50&lt;5000),AT50*Bases!$D$20,IF(AND($AP$50&gt;3,BA50&lt;5000),AT50*Bases!$D$19,IF(AND($AP$50&gt;1,BA50&lt;5000),AT50*Bases!$D$18,0)))))))))))))))</f>
        <v>0</v>
      </c>
      <c r="BI50" s="38">
        <f>IF(AND($AP$50&gt;6,BB50&gt;20000),AU50*Bases!$G$22,IF(AND($AP$50&gt;5,BB50&gt;20000),AU50*Bases!$G$21,IF(AND($AP$50&gt;4,BB50&gt;20000),AU50*Bases!$G$20,IF(AND($AP$50&gt;3,BB50&gt;20000),AU50*Bases!$G$19,IF(AND($AP$50&gt;1,BB50&gt;20000),AU50*Bases!$G$18,IF(AND($AP$50&gt;6,BB50&gt;5000),AU50*Bases!$E$22,IF(AND($AP$50&gt;5,BB50&gt;5000),AU50*Bases!$E$21,IF(AND($AP$50&gt;4,BB50&gt;5000),AU50*Bases!$E$20,IF(AND($AP$50&gt;3,BB50&gt;5000),AU50*Bases!$E$19,IF(AND($AP$50&gt;1,BB50&gt;5000),AU50*Bases!$E$18,IF(AND($AP$50&gt;6,BB50&lt;5000),AU50*Bases!$D$22,IF(AND($AP$50&gt;5,BB50&lt;5000),AU50*Bases!$D$21,IF(AND($AP$50&gt;4,BB50&lt;5000),AU50*Bases!$D$20,IF(AND($AP$50&gt;3,BB50&lt;5000),AU50*Bases!$D$19,IF(AND($AP$50&gt;1,BB50&lt;5000),AU50*Bases!$D$18,0)))))))))))))))</f>
        <v>0</v>
      </c>
      <c r="BJ50" s="38">
        <f>IF(AND($AP$50&gt;6,BC50&gt;20000),AV50*Bases!$G$22,IF(AND($AP$50&gt;5,BC50&gt;20000),AV50*Bases!$G$21,IF(AND($AP$50&gt;4,BC50&gt;20000),AV50*Bases!$G$20,IF(AND($AP$50&gt;3,BC50&gt;20000),AV50*Bases!$G$19,IF(AND($AP$50&gt;1,BC50&gt;20000),AV50*Bases!$G$18,IF(AND($AP$50&gt;6,BC50&gt;5000),AV50*Bases!$E$22,IF(AND($AP$50&gt;5,BC50&gt;5000),AV50*Bases!$E$21,IF(AND($AP$50&gt;4,BC50&gt;5000),AV50*Bases!$E$20,IF(AND($AP$50&gt;3,BC50&gt;5000),AV50*Bases!$E$19,IF(AND($AP$50&gt;1,BC50&gt;5000),AV50*Bases!$E$18,IF(AND($AP$50&gt;6,BC50&lt;5000),AV50*Bases!$D$22,IF(AND($AP$50&gt;5,BC50&lt;5000),AV50*Bases!$D$21,IF(AND($AP$50&gt;4,BC50&lt;5000),AV50*Bases!$D$20,IF(AND($AP$50&gt;3,BC50&lt;5000),AV50*Bases!$D$19,IF(AND($AP$50&gt;1,BC50&lt;5000),AV50*Bases!$D$18,0)))))))))))))))</f>
        <v>0</v>
      </c>
      <c r="BK50" s="38">
        <f>IF(AND($AP$50&gt;6,BD50&gt;20000),AW50*Bases!$G$22,IF(AND($AP$50&gt;5,BD50&gt;20000),AW50*Bases!$G$21,IF(AND($AP$50&gt;4,BD50&gt;20000),AW50*Bases!$G$20,IF(AND($AP$50&gt;3,BD50&gt;20000),AW50*Bases!$G$19,IF(AND($AP$50&gt;1,BD50&gt;20000),AW50*Bases!$G$18,IF(AND($AP$50&gt;6,BD50&gt;5000),AW50*Bases!$E$22,IF(AND($AP$50&gt;5,BD50&gt;5000),AW50*Bases!$E$21,IF(AND($AP$50&gt;4,BD50&gt;5000),AW50*Bases!$E$20,IF(AND($AP$50&gt;3,BD50&gt;5000),AW50*Bases!$E$19,IF(AND($AP$50&gt;1,BD50&gt;5000),AW50*Bases!$E$18,IF(AND($AP$50&gt;6,BD50&lt;5000),AW50*Bases!$D$22,IF(AND($AP$50&gt;5,BD50&lt;5000),AW50*Bases!$D$21,IF(AND($AP$50&gt;4,BD50&lt;5000),AW50*Bases!$D$20,IF(AND($AP$50&gt;3,BD50&lt;5000),AW50*Bases!$D$19,IF(AND($AP$50&gt;1,BD50&lt;5000),AW50*Bases!$D$18,0)))))))))))))))</f>
        <v>0</v>
      </c>
      <c r="BL50" s="38">
        <f t="shared" si="10"/>
        <v>0</v>
      </c>
      <c r="BM50" s="48"/>
      <c r="BN50" s="38">
        <f t="shared" si="15"/>
        <v>0</v>
      </c>
      <c r="BO50" s="38">
        <f t="shared" si="16"/>
        <v>0</v>
      </c>
      <c r="BP50" s="38">
        <f t="shared" si="17"/>
        <v>0</v>
      </c>
      <c r="BQ50" s="38">
        <f t="shared" si="18"/>
        <v>0</v>
      </c>
      <c r="BR50" s="38">
        <f t="shared" si="19"/>
        <v>0</v>
      </c>
      <c r="BS50" s="38">
        <f t="shared" si="20"/>
        <v>0</v>
      </c>
      <c r="BT50" s="38"/>
      <c r="BU50" s="38">
        <f t="shared" si="11"/>
        <v>0</v>
      </c>
      <c r="BV50" s="38">
        <f t="shared" si="12"/>
        <v>0</v>
      </c>
      <c r="BW50" s="39">
        <f t="shared" si="21"/>
        <v>0</v>
      </c>
      <c r="BX50" s="39"/>
      <c r="BY50" s="38">
        <f t="shared" si="22"/>
        <v>0</v>
      </c>
      <c r="BZ50" s="38">
        <f t="shared" si="23"/>
        <v>0</v>
      </c>
      <c r="CA50" s="38">
        <f t="shared" si="24"/>
        <v>0</v>
      </c>
    </row>
    <row r="51" spans="2:79" s="42" customFormat="1" ht="17.100000000000001" customHeight="1" x14ac:dyDescent="0.2">
      <c r="B51" s="141"/>
      <c r="C51" s="142"/>
      <c r="D51" s="143"/>
      <c r="E51" s="144"/>
      <c r="F51" s="145"/>
      <c r="G51" s="146"/>
      <c r="H51" s="147"/>
      <c r="I51" s="190">
        <f>IF(NdF!$C$10="Oui",BL51,0)</f>
        <v>0</v>
      </c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9"/>
      <c r="AE51" s="148"/>
      <c r="AF51" s="148"/>
      <c r="AG51" s="40">
        <f>IF(NdF!$C$10="Oui",BU51,BY51)</f>
        <v>0</v>
      </c>
      <c r="AH51" s="41"/>
      <c r="AJ51" s="43" t="s">
        <v>35</v>
      </c>
      <c r="AK51" s="42">
        <f t="shared" si="0"/>
        <v>0</v>
      </c>
      <c r="AL51" s="42">
        <f t="shared" si="1"/>
        <v>0</v>
      </c>
      <c r="AM51" s="42">
        <f t="shared" si="2"/>
        <v>0</v>
      </c>
      <c r="AN51" s="42">
        <f t="shared" si="3"/>
        <v>0</v>
      </c>
      <c r="AO51" s="42">
        <f t="shared" si="4"/>
        <v>0</v>
      </c>
      <c r="AP51" s="42">
        <f t="shared" si="13"/>
        <v>0</v>
      </c>
      <c r="AR51" s="42" t="s">
        <v>44</v>
      </c>
      <c r="AS51" s="42">
        <f t="shared" si="5"/>
        <v>0</v>
      </c>
      <c r="AT51" s="42">
        <f t="shared" si="6"/>
        <v>0</v>
      </c>
      <c r="AU51" s="42">
        <f t="shared" si="7"/>
        <v>0</v>
      </c>
      <c r="AV51" s="42">
        <f t="shared" si="8"/>
        <v>0</v>
      </c>
      <c r="AW51" s="42">
        <f t="shared" si="9"/>
        <v>0</v>
      </c>
      <c r="AY51" s="43" t="s">
        <v>44</v>
      </c>
      <c r="AZ51" s="42">
        <f t="shared" si="26"/>
        <v>0</v>
      </c>
      <c r="BA51" s="42">
        <f t="shared" si="26"/>
        <v>0</v>
      </c>
      <c r="BB51" s="42">
        <f t="shared" si="26"/>
        <v>0</v>
      </c>
      <c r="BC51" s="42">
        <f t="shared" si="26"/>
        <v>0</v>
      </c>
      <c r="BD51" s="42">
        <f t="shared" si="26"/>
        <v>0</v>
      </c>
      <c r="BF51" s="47" t="s">
        <v>62</v>
      </c>
      <c r="BG51" s="44">
        <f>IF(AND($AP$51&gt;6,AZ51&gt;20000),AS51*Bases!$G$22,IF(AND($AP$51&gt;5,AZ51&gt;20000),AS51*Bases!$G$21,IF(AND($AP$51&gt;4,AZ51&gt;20000),AS51*Bases!$G$20,IF(AND($AP$51&gt;3,AZ51&gt;20000),AS51*Bases!$G$19,IF(AND($AP$51&gt;1,AZ51&gt;20000),AS51*Bases!$G$18,IF(AND($AP$51&gt;6,AZ51&gt;5000),AS51*Bases!$E$22,IF(AND($AP$51&gt;5,AZ51&gt;5000),AS51*Bases!$E$21,IF(AND($AP$51&gt;4,AZ51&gt;5000),AS51*Bases!$E$20,IF(AND($AP$51&gt;3,AZ51&gt;5000),AS51*Bases!$E$19,IF(AND($AP$51&gt;1,AZ51&gt;5000),AS51*Bases!$E$18,IF(AND($AP$51&gt;6,AZ51&lt;5000),AS51*Bases!$D$22,IF(AND($AP$51&gt;5,AZ51&lt;5000),AS51*Bases!$D$21,IF(AND($AP$51&gt;4,AZ51&lt;5000),AS51*Bases!$D$20,IF(AND($AP$51&gt;3,AZ51&lt;5000),AS51*Bases!$D$19,IF(AND($AP$51&gt;1,AZ51&lt;5000),AS51*Bases!$D$18,0)))))))))))))))</f>
        <v>0</v>
      </c>
      <c r="BH51" s="44">
        <f>IF(AND($AP$51&gt;6,BA51&gt;20000),AT51*Bases!$G$22,IF(AND($AP$51&gt;5,BA51&gt;20000),AT51*Bases!$G$21,IF(AND($AP$51&gt;4,BA51&gt;20000),AT51*Bases!$G$20,IF(AND($AP$51&gt;3,BA51&gt;20000),AT51*Bases!$G$19,IF(AND($AP$51&gt;1,BA51&gt;20000),AT51*Bases!$G$18,IF(AND($AP$51&gt;6,BA51&gt;5000),AT51*Bases!$E$22,IF(AND($AP$51&gt;5,BA51&gt;5000),AT51*Bases!$E$21,IF(AND($AP$51&gt;4,BA51&gt;5000),AT51*Bases!$E$20,IF(AND($AP$51&gt;3,BA51&gt;5000),AT51*Bases!$E$19,IF(AND($AP$51&gt;1,BA51&gt;5000),AT51*Bases!$E$18,IF(AND($AP$51&gt;6,BA51&lt;5000),AT51*Bases!$D$22,IF(AND($AP$51&gt;5,BA51&lt;5000),AT51*Bases!$D$21,IF(AND($AP$51&gt;4,BA51&lt;5000),AT51*Bases!$D$20,IF(AND($AP$51&gt;3,BA51&lt;5000),AT51*Bases!$D$19,IF(AND($AP$51&gt;1,BA51&lt;5000),AT51*Bases!$D$18,0)))))))))))))))</f>
        <v>0</v>
      </c>
      <c r="BI51" s="44">
        <f>IF(AND($AP$51&gt;6,BB51&gt;20000),AU51*Bases!$G$22,IF(AND($AP$51&gt;5,BB51&gt;20000),AU51*Bases!$G$21,IF(AND($AP$51&gt;4,BB51&gt;20000),AU51*Bases!$G$20,IF(AND($AP$51&gt;3,BB51&gt;20000),AU51*Bases!$G$19,IF(AND($AP$51&gt;1,BB51&gt;20000),AU51*Bases!$G$18,IF(AND($AP$51&gt;6,BB51&gt;5000),AU51*Bases!$E$22,IF(AND($AP$51&gt;5,BB51&gt;5000),AU51*Bases!$E$21,IF(AND($AP$51&gt;4,BB51&gt;5000),AU51*Bases!$E$20,IF(AND($AP$51&gt;3,BB51&gt;5000),AU51*Bases!$E$19,IF(AND($AP$51&gt;1,BB51&gt;5000),AU51*Bases!$E$18,IF(AND($AP$51&gt;6,BB51&lt;5000),AU51*Bases!$D$22,IF(AND($AP$51&gt;5,BB51&lt;5000),AU51*Bases!$D$21,IF(AND($AP$51&gt;4,BB51&lt;5000),AU51*Bases!$D$20,IF(AND($AP$51&gt;3,BB51&lt;5000),AU51*Bases!$D$19,IF(AND($AP$51&gt;1,BB51&lt;5000),AU51*Bases!$D$18,0)))))))))))))))</f>
        <v>0</v>
      </c>
      <c r="BJ51" s="44">
        <f>IF(AND($AP$51&gt;6,BC51&gt;20000),AV51*Bases!$G$22,IF(AND($AP$51&gt;5,BC51&gt;20000),AV51*Bases!$G$21,IF(AND($AP$51&gt;4,BC51&gt;20000),AV51*Bases!$G$20,IF(AND($AP$51&gt;3,BC51&gt;20000),AV51*Bases!$G$19,IF(AND($AP$51&gt;1,BC51&gt;20000),AV51*Bases!$G$18,IF(AND($AP$51&gt;6,BC51&gt;5000),AV51*Bases!$E$22,IF(AND($AP$51&gt;5,BC51&gt;5000),AV51*Bases!$E$21,IF(AND($AP$51&gt;4,BC51&gt;5000),AV51*Bases!$E$20,IF(AND($AP$51&gt;3,BC51&gt;5000),AV51*Bases!$E$19,IF(AND($AP$51&gt;1,BC51&gt;5000),AV51*Bases!$E$18,IF(AND($AP$51&gt;6,BC51&lt;5000),AV51*Bases!$D$22,IF(AND($AP$51&gt;5,BC51&lt;5000),AV51*Bases!$D$21,IF(AND($AP$51&gt;4,BC51&lt;5000),AV51*Bases!$D$20,IF(AND($AP$51&gt;3,BC51&lt;5000),AV51*Bases!$D$19,IF(AND($AP$51&gt;1,BC51&lt;5000),AV51*Bases!$D$18,0)))))))))))))))</f>
        <v>0</v>
      </c>
      <c r="BK51" s="44">
        <f>IF(AND($AP$51&gt;6,BD51&gt;20000),AW51*Bases!$G$22,IF(AND($AP$51&gt;5,BD51&gt;20000),AW51*Bases!$G$21,IF(AND($AP$51&gt;4,BD51&gt;20000),AW51*Bases!$G$20,IF(AND($AP$51&gt;3,BD51&gt;20000),AW51*Bases!$G$19,IF(AND($AP$51&gt;1,BD51&gt;20000),AW51*Bases!$G$18,IF(AND($AP$51&gt;6,BD51&gt;5000),AW51*Bases!$E$22,IF(AND($AP$51&gt;5,BD51&gt;5000),AW51*Bases!$E$21,IF(AND($AP$51&gt;4,BD51&gt;5000),AW51*Bases!$E$20,IF(AND($AP$51&gt;3,BD51&gt;5000),AW51*Bases!$E$19,IF(AND($AP$51&gt;1,BD51&gt;5000),AW51*Bases!$E$18,IF(AND($AP$51&gt;6,BD51&lt;5000),AW51*Bases!$D$22,IF(AND($AP$51&gt;5,BD51&lt;5000),AW51*Bases!$D$21,IF(AND($AP$51&gt;4,BD51&lt;5000),AW51*Bases!$D$20,IF(AND($AP$51&gt;3,BD51&lt;5000),AW51*Bases!$D$19,IF(AND($AP$51&gt;1,BD51&lt;5000),AW51*Bases!$D$18,0)))))))))))))))</f>
        <v>0</v>
      </c>
      <c r="BL51" s="44">
        <f t="shared" si="10"/>
        <v>0</v>
      </c>
      <c r="BM51" s="49"/>
      <c r="BN51" s="44">
        <f t="shared" si="15"/>
        <v>0</v>
      </c>
      <c r="BO51" s="44">
        <f t="shared" si="16"/>
        <v>0</v>
      </c>
      <c r="BP51" s="44">
        <f t="shared" si="17"/>
        <v>0</v>
      </c>
      <c r="BQ51" s="44">
        <f t="shared" si="18"/>
        <v>0</v>
      </c>
      <c r="BR51" s="44">
        <f t="shared" si="19"/>
        <v>0</v>
      </c>
      <c r="BS51" s="44">
        <f t="shared" si="20"/>
        <v>0</v>
      </c>
      <c r="BT51" s="44"/>
      <c r="BU51" s="44">
        <f t="shared" si="11"/>
        <v>0</v>
      </c>
      <c r="BV51" s="44">
        <f t="shared" si="12"/>
        <v>0</v>
      </c>
      <c r="BW51" s="45">
        <f t="shared" si="21"/>
        <v>0</v>
      </c>
      <c r="BX51" s="45"/>
      <c r="BY51" s="38">
        <f t="shared" si="22"/>
        <v>0</v>
      </c>
      <c r="BZ51" s="38">
        <f t="shared" si="23"/>
        <v>0</v>
      </c>
      <c r="CA51" s="44">
        <f t="shared" si="24"/>
        <v>0</v>
      </c>
    </row>
    <row r="52" spans="2:79" s="36" customFormat="1" ht="17.100000000000001" customHeight="1" x14ac:dyDescent="0.2">
      <c r="B52" s="150"/>
      <c r="C52" s="151"/>
      <c r="D52" s="152"/>
      <c r="E52" s="153"/>
      <c r="F52" s="154"/>
      <c r="G52" s="155"/>
      <c r="H52" s="137"/>
      <c r="I52" s="189">
        <f>IF(NdF!$C$10="Oui",BL52,0)</f>
        <v>0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6"/>
      <c r="AF52" s="156"/>
      <c r="AG52" s="34">
        <f>IF(NdF!$C$10="Oui",BU52,BY52)</f>
        <v>0</v>
      </c>
      <c r="AH52" s="35"/>
      <c r="AJ52" s="37" t="s">
        <v>35</v>
      </c>
      <c r="AK52" s="36">
        <f t="shared" si="0"/>
        <v>0</v>
      </c>
      <c r="AL52" s="36">
        <f t="shared" si="1"/>
        <v>0</v>
      </c>
      <c r="AM52" s="36">
        <f t="shared" si="2"/>
        <v>0</v>
      </c>
      <c r="AN52" s="36">
        <f t="shared" si="3"/>
        <v>0</v>
      </c>
      <c r="AO52" s="36">
        <f t="shared" si="4"/>
        <v>0</v>
      </c>
      <c r="AP52" s="36">
        <f t="shared" si="13"/>
        <v>0</v>
      </c>
      <c r="AR52" s="36" t="s">
        <v>44</v>
      </c>
      <c r="AS52" s="36">
        <f t="shared" si="5"/>
        <v>0</v>
      </c>
      <c r="AT52" s="36">
        <f t="shared" si="6"/>
        <v>0</v>
      </c>
      <c r="AU52" s="36">
        <f t="shared" si="7"/>
        <v>0</v>
      </c>
      <c r="AV52" s="36">
        <f t="shared" si="8"/>
        <v>0</v>
      </c>
      <c r="AW52" s="36">
        <f t="shared" si="9"/>
        <v>0</v>
      </c>
      <c r="AY52" s="37" t="s">
        <v>44</v>
      </c>
      <c r="AZ52" s="36">
        <f t="shared" si="26"/>
        <v>0</v>
      </c>
      <c r="BA52" s="36">
        <f t="shared" si="26"/>
        <v>0</v>
      </c>
      <c r="BB52" s="36">
        <f t="shared" si="26"/>
        <v>0</v>
      </c>
      <c r="BC52" s="36">
        <f t="shared" si="26"/>
        <v>0</v>
      </c>
      <c r="BD52" s="36">
        <f t="shared" si="26"/>
        <v>0</v>
      </c>
      <c r="BF52" s="46" t="s">
        <v>62</v>
      </c>
      <c r="BG52" s="38">
        <f>IF(AND($AP$52&gt;6,AZ52&gt;20000),AS52*Bases!$G$22,IF(AND($AP$52&gt;5,AZ52&gt;20000),AS52*Bases!$G$21,IF(AND($AP$52&gt;4,AZ52&gt;20000),AS52*Bases!$G$20,IF(AND($AP$52&gt;3,AZ52&gt;20000),AS52*Bases!$G$19,IF(AND($AP$52&gt;1,AZ52&gt;20000),AS52*Bases!$G$18,IF(AND($AP$52&gt;6,AZ52&gt;5000),AS52*Bases!$E$22,IF(AND($AP$52&gt;5,AZ52&gt;5000),AS52*Bases!$E$21,IF(AND($AP$52&gt;4,AZ52&gt;5000),AS52*Bases!$E$20,IF(AND($AP$52&gt;3,AZ52&gt;5000),AS52*Bases!$E$19,IF(AND($AP$52&gt;1,AZ52&gt;5000),AS52*Bases!$E$18,IF(AND($AP$52&gt;6,AZ52&lt;5000),AS52*Bases!$D$22,IF(AND($AP$52&gt;5,AZ52&lt;5000),AS52*Bases!$D$21,IF(AND($AP$52&gt;4,AZ52&lt;5000),AS52*Bases!$D$20,IF(AND($AP$52&gt;3,AZ52&lt;5000),AS52*Bases!$D$19,IF(AND($AP$52&gt;1,AZ52&lt;5000),AS52*Bases!$D$18,0)))))))))))))))</f>
        <v>0</v>
      </c>
      <c r="BH52" s="38">
        <f>IF(AND($AP$52&gt;6,BA52&gt;20000),AT52*Bases!$G$22,IF(AND($AP$52&gt;5,BA52&gt;20000),AT52*Bases!$G$21,IF(AND($AP$52&gt;4,BA52&gt;20000),AT52*Bases!$G$20,IF(AND($AP$52&gt;3,BA52&gt;20000),AT52*Bases!$G$19,IF(AND($AP$52&gt;1,BA52&gt;20000),AT52*Bases!$G$18,IF(AND($AP$52&gt;6,BA52&gt;5000),AT52*Bases!$E$22,IF(AND($AP$52&gt;5,BA52&gt;5000),AT52*Bases!$E$21,IF(AND($AP$52&gt;4,BA52&gt;5000),AT52*Bases!$E$20,IF(AND($AP$52&gt;3,BA52&gt;5000),AT52*Bases!$E$19,IF(AND($AP$52&gt;1,BA52&gt;5000),AT52*Bases!$E$18,IF(AND($AP$52&gt;6,BA52&lt;5000),AT52*Bases!$D$22,IF(AND($AP$52&gt;5,BA52&lt;5000),AT52*Bases!$D$21,IF(AND($AP$52&gt;4,BA52&lt;5000),AT52*Bases!$D$20,IF(AND($AP$52&gt;3,BA52&lt;5000),AT52*Bases!$D$19,IF(AND($AP$52&gt;1,BA52&lt;5000),AT52*Bases!$D$18,0)))))))))))))))</f>
        <v>0</v>
      </c>
      <c r="BI52" s="38">
        <f>IF(AND($AP$52&gt;6,BB52&gt;20000),AU52*Bases!$G$22,IF(AND($AP$52&gt;5,BB52&gt;20000),AU52*Bases!$G$21,IF(AND($AP$52&gt;4,BB52&gt;20000),AU52*Bases!$G$20,IF(AND($AP$52&gt;3,BB52&gt;20000),AU52*Bases!$G$19,IF(AND($AP$52&gt;1,BB52&gt;20000),AU52*Bases!$G$18,IF(AND($AP$52&gt;6,BB52&gt;5000),AU52*Bases!$E$22,IF(AND($AP$52&gt;5,BB52&gt;5000),AU52*Bases!$E$21,IF(AND($AP$52&gt;4,BB52&gt;5000),AU52*Bases!$E$20,IF(AND($AP$52&gt;3,BB52&gt;5000),AU52*Bases!$E$19,IF(AND($AP$52&gt;1,BB52&gt;5000),AU52*Bases!$E$18,IF(AND($AP$52&gt;6,BB52&lt;5000),AU52*Bases!$D$22,IF(AND($AP$52&gt;5,BB52&lt;5000),AU52*Bases!$D$21,IF(AND($AP$52&gt;4,BB52&lt;5000),AU52*Bases!$D$20,IF(AND($AP$52&gt;3,BB52&lt;5000),AU52*Bases!$D$19,IF(AND($AP$52&gt;1,BB52&lt;5000),AU52*Bases!$D$18,0)))))))))))))))</f>
        <v>0</v>
      </c>
      <c r="BJ52" s="38">
        <f>IF(AND($AP$52&gt;6,BC52&gt;20000),AV52*Bases!$G$22,IF(AND($AP$52&gt;5,BC52&gt;20000),AV52*Bases!$G$21,IF(AND($AP$52&gt;4,BC52&gt;20000),AV52*Bases!$G$20,IF(AND($AP$52&gt;3,BC52&gt;20000),AV52*Bases!$G$19,IF(AND($AP$52&gt;1,BC52&gt;20000),AV52*Bases!$G$18,IF(AND($AP$52&gt;6,BC52&gt;5000),AV52*Bases!$E$22,IF(AND($AP$52&gt;5,BC52&gt;5000),AV52*Bases!$E$21,IF(AND($AP$52&gt;4,BC52&gt;5000),AV52*Bases!$E$20,IF(AND($AP$52&gt;3,BC52&gt;5000),AV52*Bases!$E$19,IF(AND($AP$52&gt;1,BC52&gt;5000),AV52*Bases!$E$18,IF(AND($AP$52&gt;6,BC52&lt;5000),AV52*Bases!$D$22,IF(AND($AP$52&gt;5,BC52&lt;5000),AV52*Bases!$D$21,IF(AND($AP$52&gt;4,BC52&lt;5000),AV52*Bases!$D$20,IF(AND($AP$52&gt;3,BC52&lt;5000),AV52*Bases!$D$19,IF(AND($AP$52&gt;1,BC52&lt;5000),AV52*Bases!$D$18,0)))))))))))))))</f>
        <v>0</v>
      </c>
      <c r="BK52" s="38">
        <f>IF(AND($AP$52&gt;6,BD52&gt;20000),AW52*Bases!$G$22,IF(AND($AP$52&gt;5,BD52&gt;20000),AW52*Bases!$G$21,IF(AND($AP$52&gt;4,BD52&gt;20000),AW52*Bases!$G$20,IF(AND($AP$52&gt;3,BD52&gt;20000),AW52*Bases!$G$19,IF(AND($AP$52&gt;1,BD52&gt;20000),AW52*Bases!$G$18,IF(AND($AP$52&gt;6,BD52&gt;5000),AW52*Bases!$E$22,IF(AND($AP$52&gt;5,BD52&gt;5000),AW52*Bases!$E$21,IF(AND($AP$52&gt;4,BD52&gt;5000),AW52*Bases!$E$20,IF(AND($AP$52&gt;3,BD52&gt;5000),AW52*Bases!$E$19,IF(AND($AP$52&gt;1,BD52&gt;5000),AW52*Bases!$E$18,IF(AND($AP$52&gt;6,BD52&lt;5000),AW52*Bases!$D$22,IF(AND($AP$52&gt;5,BD52&lt;5000),AW52*Bases!$D$21,IF(AND($AP$52&gt;4,BD52&lt;5000),AW52*Bases!$D$20,IF(AND($AP$52&gt;3,BD52&lt;5000),AW52*Bases!$D$19,IF(AND($AP$52&gt;1,BD52&lt;5000),AW52*Bases!$D$18,0)))))))))))))))</f>
        <v>0</v>
      </c>
      <c r="BL52" s="38">
        <f t="shared" si="10"/>
        <v>0</v>
      </c>
      <c r="BM52" s="48"/>
      <c r="BN52" s="38">
        <f t="shared" si="15"/>
        <v>0</v>
      </c>
      <c r="BO52" s="38">
        <f t="shared" si="16"/>
        <v>0</v>
      </c>
      <c r="BP52" s="38">
        <f t="shared" si="17"/>
        <v>0</v>
      </c>
      <c r="BQ52" s="38">
        <f t="shared" si="18"/>
        <v>0</v>
      </c>
      <c r="BR52" s="38">
        <f t="shared" si="19"/>
        <v>0</v>
      </c>
      <c r="BS52" s="38">
        <f t="shared" si="20"/>
        <v>0</v>
      </c>
      <c r="BT52" s="38"/>
      <c r="BU52" s="38">
        <f t="shared" si="11"/>
        <v>0</v>
      </c>
      <c r="BV52" s="38">
        <f t="shared" si="12"/>
        <v>0</v>
      </c>
      <c r="BW52" s="39">
        <f t="shared" si="21"/>
        <v>0</v>
      </c>
      <c r="BX52" s="39"/>
      <c r="BY52" s="38">
        <f t="shared" si="22"/>
        <v>0</v>
      </c>
      <c r="BZ52" s="38">
        <f t="shared" si="23"/>
        <v>0</v>
      </c>
      <c r="CA52" s="38">
        <f t="shared" si="24"/>
        <v>0</v>
      </c>
    </row>
    <row r="53" spans="2:79" s="42" customFormat="1" ht="17.100000000000001" customHeight="1" x14ac:dyDescent="0.2">
      <c r="B53" s="141"/>
      <c r="C53" s="142"/>
      <c r="D53" s="143"/>
      <c r="E53" s="144"/>
      <c r="F53" s="145"/>
      <c r="G53" s="146"/>
      <c r="H53" s="147"/>
      <c r="I53" s="190">
        <f>IF(NdF!$C$10="Oui",BL53,0)</f>
        <v>0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9"/>
      <c r="AE53" s="148"/>
      <c r="AF53" s="148"/>
      <c r="AG53" s="40">
        <f>IF(NdF!$C$10="Oui",BU53,BY53)</f>
        <v>0</v>
      </c>
      <c r="AH53" s="41"/>
      <c r="AJ53" s="43" t="s">
        <v>35</v>
      </c>
      <c r="AK53" s="42">
        <f t="shared" si="0"/>
        <v>0</v>
      </c>
      <c r="AL53" s="42">
        <f t="shared" si="1"/>
        <v>0</v>
      </c>
      <c r="AM53" s="42">
        <f t="shared" si="2"/>
        <v>0</v>
      </c>
      <c r="AN53" s="42">
        <f t="shared" si="3"/>
        <v>0</v>
      </c>
      <c r="AO53" s="42">
        <f t="shared" si="4"/>
        <v>0</v>
      </c>
      <c r="AP53" s="42">
        <f t="shared" si="13"/>
        <v>0</v>
      </c>
      <c r="AR53" s="42" t="s">
        <v>44</v>
      </c>
      <c r="AS53" s="42">
        <f t="shared" si="5"/>
        <v>0</v>
      </c>
      <c r="AT53" s="42">
        <f t="shared" si="6"/>
        <v>0</v>
      </c>
      <c r="AU53" s="42">
        <f t="shared" si="7"/>
        <v>0</v>
      </c>
      <c r="AV53" s="42">
        <f t="shared" si="8"/>
        <v>0</v>
      </c>
      <c r="AW53" s="42">
        <f t="shared" si="9"/>
        <v>0</v>
      </c>
      <c r="AY53" s="43" t="s">
        <v>44</v>
      </c>
      <c r="AZ53" s="42">
        <f t="shared" si="26"/>
        <v>0</v>
      </c>
      <c r="BA53" s="42">
        <f t="shared" si="26"/>
        <v>0</v>
      </c>
      <c r="BB53" s="42">
        <f t="shared" si="26"/>
        <v>0</v>
      </c>
      <c r="BC53" s="42">
        <f t="shared" si="26"/>
        <v>0</v>
      </c>
      <c r="BD53" s="42">
        <f t="shared" si="26"/>
        <v>0</v>
      </c>
      <c r="BF53" s="47" t="s">
        <v>62</v>
      </c>
      <c r="BG53" s="44">
        <f>IF(AND($AP$53&gt;6,AZ53&gt;20000),AS53*Bases!$G$22,IF(AND($AP$53&gt;5,AZ53&gt;20000),AS53*Bases!$G$21,IF(AND($AP$53&gt;4,AZ53&gt;20000),AS53*Bases!$G$20,IF(AND($AP$53&gt;3,AZ53&gt;20000),AS53*Bases!$G$19,IF(AND($AP$53&gt;1,AZ53&gt;20000),AS53*Bases!$G$18,IF(AND($AP$53&gt;6,AZ53&gt;5000),AS53*Bases!$E$22,IF(AND($AP$53&gt;5,AZ53&gt;5000),AS53*Bases!$E$21,IF(AND($AP$53&gt;4,AZ53&gt;5000),AS53*Bases!$E$20,IF(AND($AP$53&gt;3,AZ53&gt;5000),AS53*Bases!$E$19,IF(AND($AP$53&gt;1,AZ53&gt;5000),AS53*Bases!$E$18,IF(AND($AP$53&gt;6,AZ53&lt;5000),AS53*Bases!$D$22,IF(AND($AP$53&gt;5,AZ53&lt;5000),AS53*Bases!$D$21,IF(AND($AP$53&gt;4,AZ53&lt;5000),AS53*Bases!$D$20,IF(AND($AP$53&gt;3,AZ53&lt;5000),AS53*Bases!$D$19,IF(AND($AP$53&gt;1,AZ53&lt;5000),AS53*Bases!$D$18,0)))))))))))))))</f>
        <v>0</v>
      </c>
      <c r="BH53" s="44">
        <f>IF(AND($AP$53&gt;6,BA53&gt;20000),AT53*Bases!$G$22,IF(AND($AP$53&gt;5,BA53&gt;20000),AT53*Bases!$G$21,IF(AND($AP$53&gt;4,BA53&gt;20000),AT53*Bases!$G$20,IF(AND($AP$53&gt;3,BA53&gt;20000),AT53*Bases!$G$19,IF(AND($AP$53&gt;1,BA53&gt;20000),AT53*Bases!$G$18,IF(AND($AP$53&gt;6,BA53&gt;5000),AT53*Bases!$E$22,IF(AND($AP$53&gt;5,BA53&gt;5000),AT53*Bases!$E$21,IF(AND($AP$53&gt;4,BA53&gt;5000),AT53*Bases!$E$20,IF(AND($AP$53&gt;3,BA53&gt;5000),AT53*Bases!$E$19,IF(AND($AP$53&gt;1,BA53&gt;5000),AT53*Bases!$E$18,IF(AND($AP$53&gt;6,BA53&lt;5000),AT53*Bases!$D$22,IF(AND($AP$53&gt;5,BA53&lt;5000),AT53*Bases!$D$21,IF(AND($AP$53&gt;4,BA53&lt;5000),AT53*Bases!$D$20,IF(AND($AP$53&gt;3,BA53&lt;5000),AT53*Bases!$D$19,IF(AND($AP$53&gt;1,BA53&lt;5000),AT53*Bases!$D$18,0)))))))))))))))</f>
        <v>0</v>
      </c>
      <c r="BI53" s="44">
        <f>IF(AND($AP$53&gt;6,BB53&gt;20000),AU53*Bases!$G$22,IF(AND($AP$53&gt;5,BB53&gt;20000),AU53*Bases!$G$21,IF(AND($AP$53&gt;4,BB53&gt;20000),AU53*Bases!$G$20,IF(AND($AP$53&gt;3,BB53&gt;20000),AU53*Bases!$G$19,IF(AND($AP$53&gt;1,BB53&gt;20000),AU53*Bases!$G$18,IF(AND($AP$53&gt;6,BB53&gt;5000),AU53*Bases!$E$22,IF(AND($AP$53&gt;5,BB53&gt;5000),AU53*Bases!$E$21,IF(AND($AP$53&gt;4,BB53&gt;5000),AU53*Bases!$E$20,IF(AND($AP$53&gt;3,BB53&gt;5000),AU53*Bases!$E$19,IF(AND($AP$53&gt;1,BB53&gt;5000),AU53*Bases!$E$18,IF(AND($AP$53&gt;6,BB53&lt;5000),AU53*Bases!$D$22,IF(AND($AP$53&gt;5,BB53&lt;5000),AU53*Bases!$D$21,IF(AND($AP$53&gt;4,BB53&lt;5000),AU53*Bases!$D$20,IF(AND($AP$53&gt;3,BB53&lt;5000),AU53*Bases!$D$19,IF(AND($AP$53&gt;1,BB53&lt;5000),AU53*Bases!$D$18,0)))))))))))))))</f>
        <v>0</v>
      </c>
      <c r="BJ53" s="44">
        <f>IF(AND($AP$53&gt;6,BC53&gt;20000),AV53*Bases!$G$22,IF(AND($AP$53&gt;5,BC53&gt;20000),AV53*Bases!$G$21,IF(AND($AP$53&gt;4,BC53&gt;20000),AV53*Bases!$G$20,IF(AND($AP$53&gt;3,BC53&gt;20000),AV53*Bases!$G$19,IF(AND($AP$53&gt;1,BC53&gt;20000),AV53*Bases!$G$18,IF(AND($AP$53&gt;6,BC53&gt;5000),AV53*Bases!$E$22,IF(AND($AP$53&gt;5,BC53&gt;5000),AV53*Bases!$E$21,IF(AND($AP$53&gt;4,BC53&gt;5000),AV53*Bases!$E$20,IF(AND($AP$53&gt;3,BC53&gt;5000),AV53*Bases!$E$19,IF(AND($AP$53&gt;1,BC53&gt;5000),AV53*Bases!$E$18,IF(AND($AP$53&gt;6,BC53&lt;5000),AV53*Bases!$D$22,IF(AND($AP$53&gt;5,BC53&lt;5000),AV53*Bases!$D$21,IF(AND($AP$53&gt;4,BC53&lt;5000),AV53*Bases!$D$20,IF(AND($AP$53&gt;3,BC53&lt;5000),AV53*Bases!$D$19,IF(AND($AP$53&gt;1,BC53&lt;5000),AV53*Bases!$D$18,0)))))))))))))))</f>
        <v>0</v>
      </c>
      <c r="BK53" s="44">
        <f>IF(AND($AP$53&gt;6,BD53&gt;20000),AW53*Bases!$G$22,IF(AND($AP$53&gt;5,BD53&gt;20000),AW53*Bases!$G$21,IF(AND($AP$53&gt;4,BD53&gt;20000),AW53*Bases!$G$20,IF(AND($AP$53&gt;3,BD53&gt;20000),AW53*Bases!$G$19,IF(AND($AP$53&gt;1,BD53&gt;20000),AW53*Bases!$G$18,IF(AND($AP$53&gt;6,BD53&gt;5000),AW53*Bases!$E$22,IF(AND($AP$53&gt;5,BD53&gt;5000),AW53*Bases!$E$21,IF(AND($AP$53&gt;4,BD53&gt;5000),AW53*Bases!$E$20,IF(AND($AP$53&gt;3,BD53&gt;5000),AW53*Bases!$E$19,IF(AND($AP$53&gt;1,BD53&gt;5000),AW53*Bases!$E$18,IF(AND($AP$53&gt;6,BD53&lt;5000),AW53*Bases!$D$22,IF(AND($AP$53&gt;5,BD53&lt;5000),AW53*Bases!$D$21,IF(AND($AP$53&gt;4,BD53&lt;5000),AW53*Bases!$D$20,IF(AND($AP$53&gt;3,BD53&lt;5000),AW53*Bases!$D$19,IF(AND($AP$53&gt;1,BD53&lt;5000),AW53*Bases!$D$18,0)))))))))))))))</f>
        <v>0</v>
      </c>
      <c r="BL53" s="44">
        <f t="shared" si="10"/>
        <v>0</v>
      </c>
      <c r="BM53" s="49"/>
      <c r="BN53" s="44">
        <f t="shared" si="15"/>
        <v>0</v>
      </c>
      <c r="BO53" s="44">
        <f t="shared" si="16"/>
        <v>0</v>
      </c>
      <c r="BP53" s="44">
        <f t="shared" si="17"/>
        <v>0</v>
      </c>
      <c r="BQ53" s="44">
        <f t="shared" si="18"/>
        <v>0</v>
      </c>
      <c r="BR53" s="44">
        <f t="shared" si="19"/>
        <v>0</v>
      </c>
      <c r="BS53" s="44">
        <f t="shared" si="20"/>
        <v>0</v>
      </c>
      <c r="BT53" s="44"/>
      <c r="BU53" s="44">
        <f t="shared" si="11"/>
        <v>0</v>
      </c>
      <c r="BV53" s="44">
        <f t="shared" si="12"/>
        <v>0</v>
      </c>
      <c r="BW53" s="45">
        <f t="shared" si="21"/>
        <v>0</v>
      </c>
      <c r="BX53" s="45"/>
      <c r="BY53" s="38">
        <f t="shared" si="22"/>
        <v>0</v>
      </c>
      <c r="BZ53" s="38">
        <f t="shared" si="23"/>
        <v>0</v>
      </c>
      <c r="CA53" s="44">
        <f t="shared" si="24"/>
        <v>0</v>
      </c>
    </row>
    <row r="54" spans="2:79" s="36" customFormat="1" ht="17.100000000000001" customHeight="1" x14ac:dyDescent="0.2">
      <c r="B54" s="150"/>
      <c r="C54" s="151"/>
      <c r="D54" s="152"/>
      <c r="E54" s="153"/>
      <c r="F54" s="154"/>
      <c r="G54" s="155"/>
      <c r="H54" s="137"/>
      <c r="I54" s="189">
        <f>IF(NdF!$C$10="Oui",BL54,0)</f>
        <v>0</v>
      </c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7"/>
      <c r="AE54" s="156"/>
      <c r="AF54" s="156"/>
      <c r="AG54" s="34">
        <f>IF(NdF!$C$10="Oui",BU54,BY54)</f>
        <v>0</v>
      </c>
      <c r="AH54" s="35"/>
      <c r="AJ54" s="37" t="s">
        <v>35</v>
      </c>
      <c r="AK54" s="36">
        <f t="shared" si="0"/>
        <v>0</v>
      </c>
      <c r="AL54" s="36">
        <f t="shared" si="1"/>
        <v>0</v>
      </c>
      <c r="AM54" s="36">
        <f t="shared" si="2"/>
        <v>0</v>
      </c>
      <c r="AN54" s="36">
        <f t="shared" si="3"/>
        <v>0</v>
      </c>
      <c r="AO54" s="36">
        <f t="shared" si="4"/>
        <v>0</v>
      </c>
      <c r="AP54" s="36">
        <f t="shared" si="13"/>
        <v>0</v>
      </c>
      <c r="AR54" s="36" t="s">
        <v>44</v>
      </c>
      <c r="AS54" s="36">
        <f t="shared" si="5"/>
        <v>0</v>
      </c>
      <c r="AT54" s="36">
        <f t="shared" si="6"/>
        <v>0</v>
      </c>
      <c r="AU54" s="36">
        <f t="shared" si="7"/>
        <v>0</v>
      </c>
      <c r="AV54" s="36">
        <f t="shared" si="8"/>
        <v>0</v>
      </c>
      <c r="AW54" s="36">
        <f t="shared" si="9"/>
        <v>0</v>
      </c>
      <c r="AY54" s="37" t="s">
        <v>44</v>
      </c>
      <c r="AZ54" s="36">
        <f t="shared" si="26"/>
        <v>0</v>
      </c>
      <c r="BA54" s="36">
        <f t="shared" si="26"/>
        <v>0</v>
      </c>
      <c r="BB54" s="36">
        <f t="shared" si="26"/>
        <v>0</v>
      </c>
      <c r="BC54" s="36">
        <f t="shared" si="26"/>
        <v>0</v>
      </c>
      <c r="BD54" s="36">
        <f t="shared" si="26"/>
        <v>0</v>
      </c>
      <c r="BF54" s="46" t="s">
        <v>62</v>
      </c>
      <c r="BG54" s="38">
        <f>IF(AND($AP$54&gt;6,AZ54&gt;20000),AS54*Bases!$G$22,IF(AND($AP$54&gt;5,AZ54&gt;20000),AS54*Bases!$G$21,IF(AND($AP$54&gt;4,AZ54&gt;20000),AS54*Bases!$G$20,IF(AND($AP$54&gt;3,AZ54&gt;20000),AS54*Bases!$G$19,IF(AND($AP$54&gt;1,AZ54&gt;20000),AS54*Bases!$G$18,IF(AND($AP$54&gt;6,AZ54&gt;5000),AS54*Bases!$E$22,IF(AND($AP$54&gt;5,AZ54&gt;5000),AS54*Bases!$E$21,IF(AND($AP$54&gt;4,AZ54&gt;5000),AS54*Bases!$E$20,IF(AND($AP$54&gt;3,AZ54&gt;5000),AS54*Bases!$E$19,IF(AND($AP$54&gt;1,AZ54&gt;5000),AS54*Bases!$E$18,IF(AND($AP$54&gt;6,AZ54&lt;5000),AS54*Bases!$D$22,IF(AND($AP$54&gt;5,AZ54&lt;5000),AS54*Bases!$D$21,IF(AND($AP$54&gt;4,AZ54&lt;5000),AS54*Bases!$D$20,IF(AND($AP$54&gt;3,AZ54&lt;5000),AS54*Bases!$D$19,IF(AND($AP$54&gt;1,AZ54&lt;5000),AS54*Bases!$D$18,0)))))))))))))))</f>
        <v>0</v>
      </c>
      <c r="BH54" s="38">
        <f>IF(AND($AP$54&gt;6,BA54&gt;20000),AT54*Bases!$G$22,IF(AND($AP$54&gt;5,BA54&gt;20000),AT54*Bases!$G$21,IF(AND($AP$54&gt;4,BA54&gt;20000),AT54*Bases!$G$20,IF(AND($AP$54&gt;3,BA54&gt;20000),AT54*Bases!$G$19,IF(AND($AP$54&gt;1,BA54&gt;20000),AT54*Bases!$G$18,IF(AND($AP$54&gt;6,BA54&gt;5000),AT54*Bases!$E$22,IF(AND($AP$54&gt;5,BA54&gt;5000),AT54*Bases!$E$21,IF(AND($AP$54&gt;4,BA54&gt;5000),AT54*Bases!$E$20,IF(AND($AP$54&gt;3,BA54&gt;5000),AT54*Bases!$E$19,IF(AND($AP$54&gt;1,BA54&gt;5000),AT54*Bases!$E$18,IF(AND($AP$54&gt;6,BA54&lt;5000),AT54*Bases!$D$22,IF(AND($AP$54&gt;5,BA54&lt;5000),AT54*Bases!$D$21,IF(AND($AP$54&gt;4,BA54&lt;5000),AT54*Bases!$D$20,IF(AND($AP$54&gt;3,BA54&lt;5000),AT54*Bases!$D$19,IF(AND($AP$54&gt;1,BA54&lt;5000),AT54*Bases!$D$18,0)))))))))))))))</f>
        <v>0</v>
      </c>
      <c r="BI54" s="38">
        <f>IF(AND($AP$54&gt;6,BB54&gt;20000),AU54*Bases!$G$22,IF(AND($AP$54&gt;5,BB54&gt;20000),AU54*Bases!$G$21,IF(AND($AP$54&gt;4,BB54&gt;20000),AU54*Bases!$G$20,IF(AND($AP$54&gt;3,BB54&gt;20000),AU54*Bases!$G$19,IF(AND($AP$54&gt;1,BB54&gt;20000),AU54*Bases!$G$18,IF(AND($AP$54&gt;6,BB54&gt;5000),AU54*Bases!$E$22,IF(AND($AP$54&gt;5,BB54&gt;5000),AU54*Bases!$E$21,IF(AND($AP$54&gt;4,BB54&gt;5000),AU54*Bases!$E$20,IF(AND($AP$54&gt;3,BB54&gt;5000),AU54*Bases!$E$19,IF(AND($AP$54&gt;1,BB54&gt;5000),AU54*Bases!$E$18,IF(AND($AP$54&gt;6,BB54&lt;5000),AU54*Bases!$D$22,IF(AND($AP$54&gt;5,BB54&lt;5000),AU54*Bases!$D$21,IF(AND($AP$54&gt;4,BB54&lt;5000),AU54*Bases!$D$20,IF(AND($AP$54&gt;3,BB54&lt;5000),AU54*Bases!$D$19,IF(AND($AP$54&gt;1,BB54&lt;5000),AU54*Bases!$D$18,0)))))))))))))))</f>
        <v>0</v>
      </c>
      <c r="BJ54" s="38">
        <f>IF(AND($AP$54&gt;6,BC54&gt;20000),AV54*Bases!$G$22,IF(AND($AP$54&gt;5,BC54&gt;20000),AV54*Bases!$G$21,IF(AND($AP$54&gt;4,BC54&gt;20000),AV54*Bases!$G$20,IF(AND($AP$54&gt;3,BC54&gt;20000),AV54*Bases!$G$19,IF(AND($AP$54&gt;1,BC54&gt;20000),AV54*Bases!$G$18,IF(AND($AP$54&gt;6,BC54&gt;5000),AV54*Bases!$E$22,IF(AND($AP$54&gt;5,BC54&gt;5000),AV54*Bases!$E$21,IF(AND($AP$54&gt;4,BC54&gt;5000),AV54*Bases!$E$20,IF(AND($AP$54&gt;3,BC54&gt;5000),AV54*Bases!$E$19,IF(AND($AP$54&gt;1,BC54&gt;5000),AV54*Bases!$E$18,IF(AND($AP$54&gt;6,BC54&lt;5000),AV54*Bases!$D$22,IF(AND($AP$54&gt;5,BC54&lt;5000),AV54*Bases!$D$21,IF(AND($AP$54&gt;4,BC54&lt;5000),AV54*Bases!$D$20,IF(AND($AP$54&gt;3,BC54&lt;5000),AV54*Bases!$D$19,IF(AND($AP$54&gt;1,BC54&lt;5000),AV54*Bases!$D$18,0)))))))))))))))</f>
        <v>0</v>
      </c>
      <c r="BK54" s="38">
        <f>IF(AND($AP$54&gt;6,BD54&gt;20000),AW54*Bases!$G$22,IF(AND($AP$54&gt;5,BD54&gt;20000),AW54*Bases!$G$21,IF(AND($AP$54&gt;4,BD54&gt;20000),AW54*Bases!$G$20,IF(AND($AP$54&gt;3,BD54&gt;20000),AW54*Bases!$G$19,IF(AND($AP$54&gt;1,BD54&gt;20000),AW54*Bases!$G$18,IF(AND($AP$54&gt;6,BD54&gt;5000),AW54*Bases!$E$22,IF(AND($AP$54&gt;5,BD54&gt;5000),AW54*Bases!$E$21,IF(AND($AP$54&gt;4,BD54&gt;5000),AW54*Bases!$E$20,IF(AND($AP$54&gt;3,BD54&gt;5000),AW54*Bases!$E$19,IF(AND($AP$54&gt;1,BD54&gt;5000),AW54*Bases!$E$18,IF(AND($AP$54&gt;6,BD54&lt;5000),AW54*Bases!$D$22,IF(AND($AP$54&gt;5,BD54&lt;5000),AW54*Bases!$D$21,IF(AND($AP$54&gt;4,BD54&lt;5000),AW54*Bases!$D$20,IF(AND($AP$54&gt;3,BD54&lt;5000),AW54*Bases!$D$19,IF(AND($AP$54&gt;1,BD54&lt;5000),AW54*Bases!$D$18,0)))))))))))))))</f>
        <v>0</v>
      </c>
      <c r="BL54" s="38">
        <f t="shared" si="10"/>
        <v>0</v>
      </c>
      <c r="BM54" s="48"/>
      <c r="BN54" s="38">
        <f t="shared" si="15"/>
        <v>0</v>
      </c>
      <c r="BO54" s="38">
        <f t="shared" si="16"/>
        <v>0</v>
      </c>
      <c r="BP54" s="38">
        <f t="shared" si="17"/>
        <v>0</v>
      </c>
      <c r="BQ54" s="38">
        <f t="shared" si="18"/>
        <v>0</v>
      </c>
      <c r="BR54" s="38">
        <f t="shared" si="19"/>
        <v>0</v>
      </c>
      <c r="BS54" s="38">
        <f t="shared" si="20"/>
        <v>0</v>
      </c>
      <c r="BT54" s="38"/>
      <c r="BU54" s="38">
        <f t="shared" si="11"/>
        <v>0</v>
      </c>
      <c r="BV54" s="38">
        <f t="shared" si="12"/>
        <v>0</v>
      </c>
      <c r="BW54" s="39">
        <f t="shared" si="21"/>
        <v>0</v>
      </c>
      <c r="BX54" s="39"/>
      <c r="BY54" s="38">
        <f t="shared" si="22"/>
        <v>0</v>
      </c>
      <c r="BZ54" s="38">
        <f t="shared" si="23"/>
        <v>0</v>
      </c>
      <c r="CA54" s="38">
        <f t="shared" si="24"/>
        <v>0</v>
      </c>
    </row>
    <row r="55" spans="2:79" s="42" customFormat="1" ht="17.100000000000001" customHeight="1" x14ac:dyDescent="0.2">
      <c r="B55" s="159"/>
      <c r="C55" s="160"/>
      <c r="D55" s="161"/>
      <c r="E55" s="162"/>
      <c r="F55" s="163"/>
      <c r="G55" s="164"/>
      <c r="H55" s="147"/>
      <c r="I55" s="190">
        <f>IF(NdF!$C$10="Oui",BL55,0)</f>
        <v>0</v>
      </c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48"/>
      <c r="AA55" s="165"/>
      <c r="AB55" s="165"/>
      <c r="AC55" s="165"/>
      <c r="AD55" s="166"/>
      <c r="AE55" s="165"/>
      <c r="AF55" s="165"/>
      <c r="AG55" s="40">
        <f>IF(NdF!$C$10="Oui",BU55,BY55)</f>
        <v>0</v>
      </c>
      <c r="AH55" s="41"/>
      <c r="AJ55" s="43" t="s">
        <v>35</v>
      </c>
      <c r="AK55" s="42">
        <f t="shared" si="0"/>
        <v>0</v>
      </c>
      <c r="AL55" s="42">
        <f t="shared" si="1"/>
        <v>0</v>
      </c>
      <c r="AM55" s="42">
        <f t="shared" si="2"/>
        <v>0</v>
      </c>
      <c r="AN55" s="42">
        <f t="shared" si="3"/>
        <v>0</v>
      </c>
      <c r="AO55" s="42">
        <f t="shared" si="4"/>
        <v>0</v>
      </c>
      <c r="AP55" s="42">
        <f t="shared" si="13"/>
        <v>0</v>
      </c>
      <c r="AR55" s="42" t="s">
        <v>44</v>
      </c>
      <c r="AS55" s="42">
        <f t="shared" si="5"/>
        <v>0</v>
      </c>
      <c r="AT55" s="42">
        <f t="shared" si="6"/>
        <v>0</v>
      </c>
      <c r="AU55" s="42">
        <f t="shared" si="7"/>
        <v>0</v>
      </c>
      <c r="AV55" s="42">
        <f t="shared" si="8"/>
        <v>0</v>
      </c>
      <c r="AW55" s="42">
        <f t="shared" si="9"/>
        <v>0</v>
      </c>
      <c r="AY55" s="43" t="s">
        <v>44</v>
      </c>
      <c r="AZ55" s="42">
        <f t="shared" si="26"/>
        <v>0</v>
      </c>
      <c r="BA55" s="42">
        <f t="shared" si="26"/>
        <v>0</v>
      </c>
      <c r="BB55" s="42">
        <f t="shared" si="26"/>
        <v>0</v>
      </c>
      <c r="BC55" s="42">
        <f t="shared" si="26"/>
        <v>0</v>
      </c>
      <c r="BD55" s="42">
        <f t="shared" si="26"/>
        <v>0</v>
      </c>
      <c r="BF55" s="47" t="s">
        <v>62</v>
      </c>
      <c r="BG55" s="44">
        <f>IF(AND($AP$55&gt;6,AZ55&gt;20000),AS55*Bases!$G$22,IF(AND($AP$55&gt;5,AZ55&gt;20000),AS55*Bases!$G$21,IF(AND($AP$55&gt;4,AZ55&gt;20000),AS55*Bases!$G$20,IF(AND($AP$55&gt;3,AZ55&gt;20000),AS55*Bases!$G$19,IF(AND($AP$55&gt;1,AZ55&gt;20000),AS55*Bases!$G$18,IF(AND($AP$55&gt;6,AZ55&gt;5000),AS55*Bases!$E$22,IF(AND($AP$55&gt;5,AZ55&gt;5000),AS55*Bases!$E$21,IF(AND($AP$55&gt;4,AZ55&gt;5000),AS55*Bases!$E$20,IF(AND($AP$55&gt;3,AZ55&gt;5000),AS55*Bases!$E$19,IF(AND($AP$55&gt;1,AZ55&gt;5000),AS55*Bases!$E$18,IF(AND($AP$55&gt;6,AZ55&lt;5000),AS55*Bases!$D$22,IF(AND($AP$55&gt;5,AZ55&lt;5000),AS55*Bases!$D$21,IF(AND($AP$55&gt;4,AZ55&lt;5000),AS55*Bases!$D$20,IF(AND($AP$55&gt;3,AZ55&lt;5000),AS55*Bases!$D$19,IF(AND($AP$55&gt;1,AZ55&lt;5000),AS55*Bases!$D$18,0)))))))))))))))</f>
        <v>0</v>
      </c>
      <c r="BH55" s="44">
        <f>IF(AND($AP$55&gt;6,BA55&gt;20000),AT55*Bases!$G$22,IF(AND($AP$55&gt;5,BA55&gt;20000),AT55*Bases!$G$21,IF(AND($AP$55&gt;4,BA55&gt;20000),AT55*Bases!$G$20,IF(AND($AP$55&gt;3,BA55&gt;20000),AT55*Bases!$G$19,IF(AND($AP$55&gt;1,BA55&gt;20000),AT55*Bases!$G$18,IF(AND($AP$55&gt;6,BA55&gt;5000),AT55*Bases!$E$22,IF(AND($AP$55&gt;5,BA55&gt;5000),AT55*Bases!$E$21,IF(AND($AP$55&gt;4,BA55&gt;5000),AT55*Bases!$E$20,IF(AND($AP$55&gt;3,BA55&gt;5000),AT55*Bases!$E$19,IF(AND($AP$55&gt;1,BA55&gt;5000),AT55*Bases!$E$18,IF(AND($AP$55&gt;6,BA55&lt;5000),AT55*Bases!$D$22,IF(AND($AP$55&gt;5,BA55&lt;5000),AT55*Bases!$D$21,IF(AND($AP$55&gt;4,BA55&lt;5000),AT55*Bases!$D$20,IF(AND($AP$55&gt;3,BA55&lt;5000),AT55*Bases!$D$19,IF(AND($AP$55&gt;1,BA55&lt;5000),AT55*Bases!$D$18,0)))))))))))))))</f>
        <v>0</v>
      </c>
      <c r="BI55" s="44">
        <f>IF(AND($AP$55&gt;6,BB55&gt;20000),AU55*Bases!$G$22,IF(AND($AP$55&gt;5,BB55&gt;20000),AU55*Bases!$G$21,IF(AND($AP$55&gt;4,BB55&gt;20000),AU55*Bases!$G$20,IF(AND($AP$55&gt;3,BB55&gt;20000),AU55*Bases!$G$19,IF(AND($AP$55&gt;1,BB55&gt;20000),AU55*Bases!$G$18,IF(AND($AP$55&gt;6,BB55&gt;5000),AU55*Bases!$E$22,IF(AND($AP$55&gt;5,BB55&gt;5000),AU55*Bases!$E$21,IF(AND($AP$55&gt;4,BB55&gt;5000),AU55*Bases!$E$20,IF(AND($AP$55&gt;3,BB55&gt;5000),AU55*Bases!$E$19,IF(AND($AP$55&gt;1,BB55&gt;5000),AU55*Bases!$E$18,IF(AND($AP$55&gt;6,BB55&lt;5000),AU55*Bases!$D$22,IF(AND($AP$55&gt;5,BB55&lt;5000),AU55*Bases!$D$21,IF(AND($AP$55&gt;4,BB55&lt;5000),AU55*Bases!$D$20,IF(AND($AP$55&gt;3,BB55&lt;5000),AU55*Bases!$D$19,IF(AND($AP$55&gt;1,BB55&lt;5000),AU55*Bases!$D$18,0)))))))))))))))</f>
        <v>0</v>
      </c>
      <c r="BJ55" s="44">
        <f>IF(AND($AP$55&gt;6,BC55&gt;20000),AV55*Bases!$G$22,IF(AND($AP$55&gt;5,BC55&gt;20000),AV55*Bases!$G$21,IF(AND($AP$55&gt;4,BC55&gt;20000),AV55*Bases!$G$20,IF(AND($AP$55&gt;3,BC55&gt;20000),AV55*Bases!$G$19,IF(AND($AP$55&gt;1,BC55&gt;20000),AV55*Bases!$G$18,IF(AND($AP$55&gt;6,BC55&gt;5000),AV55*Bases!$E$22,IF(AND($AP$55&gt;5,BC55&gt;5000),AV55*Bases!$E$21,IF(AND($AP$55&gt;4,BC55&gt;5000),AV55*Bases!$E$20,IF(AND($AP$55&gt;3,BC55&gt;5000),AV55*Bases!$E$19,IF(AND($AP$55&gt;1,BC55&gt;5000),AV55*Bases!$E$18,IF(AND($AP$55&gt;6,BC55&lt;5000),AV55*Bases!$D$22,IF(AND($AP$55&gt;5,BC55&lt;5000),AV55*Bases!$D$21,IF(AND($AP$55&gt;4,BC55&lt;5000),AV55*Bases!$D$20,IF(AND($AP$55&gt;3,BC55&lt;5000),AV55*Bases!$D$19,IF(AND($AP$55&gt;1,BC55&lt;5000),AV55*Bases!$D$18,0)))))))))))))))</f>
        <v>0</v>
      </c>
      <c r="BK55" s="44">
        <f>IF(AND($AP$55&gt;6,BD55&gt;20000),AW55*Bases!$G$22,IF(AND($AP$55&gt;5,BD55&gt;20000),AW55*Bases!$G$21,IF(AND($AP$55&gt;4,BD55&gt;20000),AW55*Bases!$G$20,IF(AND($AP$55&gt;3,BD55&gt;20000),AW55*Bases!$G$19,IF(AND($AP$55&gt;1,BD55&gt;20000),AW55*Bases!$G$18,IF(AND($AP$55&gt;6,BD55&gt;5000),AW55*Bases!$E$22,IF(AND($AP$55&gt;5,BD55&gt;5000),AW55*Bases!$E$21,IF(AND($AP$55&gt;4,BD55&gt;5000),AW55*Bases!$E$20,IF(AND($AP$55&gt;3,BD55&gt;5000),AW55*Bases!$E$19,IF(AND($AP$55&gt;1,BD55&gt;5000),AW55*Bases!$E$18,IF(AND($AP$55&gt;6,BD55&lt;5000),AW55*Bases!$D$22,IF(AND($AP$55&gt;5,BD55&lt;5000),AW55*Bases!$D$21,IF(AND($AP$55&gt;4,BD55&lt;5000),AW55*Bases!$D$20,IF(AND($AP$55&gt;3,BD55&lt;5000),AW55*Bases!$D$19,IF(AND($AP$55&gt;1,BD55&lt;5000),AW55*Bases!$D$18,0)))))))))))))))</f>
        <v>0</v>
      </c>
      <c r="BL55" s="44">
        <f t="shared" si="10"/>
        <v>0</v>
      </c>
      <c r="BM55" s="49"/>
      <c r="BN55" s="44">
        <f t="shared" si="15"/>
        <v>0</v>
      </c>
      <c r="BO55" s="44">
        <f t="shared" si="16"/>
        <v>0</v>
      </c>
      <c r="BP55" s="44">
        <f t="shared" si="17"/>
        <v>0</v>
      </c>
      <c r="BQ55" s="44">
        <f t="shared" si="18"/>
        <v>0</v>
      </c>
      <c r="BR55" s="44">
        <f t="shared" si="19"/>
        <v>0</v>
      </c>
      <c r="BS55" s="44">
        <f t="shared" si="20"/>
        <v>0</v>
      </c>
      <c r="BT55" s="44"/>
      <c r="BU55" s="44">
        <f t="shared" si="11"/>
        <v>0</v>
      </c>
      <c r="BV55" s="44">
        <f t="shared" si="12"/>
        <v>0</v>
      </c>
      <c r="BW55" s="45">
        <f t="shared" si="21"/>
        <v>0</v>
      </c>
      <c r="BX55" s="45"/>
      <c r="BY55" s="38">
        <f t="shared" si="22"/>
        <v>0</v>
      </c>
      <c r="BZ55" s="38">
        <f t="shared" si="23"/>
        <v>0</v>
      </c>
      <c r="CA55" s="44">
        <f t="shared" si="24"/>
        <v>0</v>
      </c>
    </row>
    <row r="56" spans="2:79" s="36" customFormat="1" ht="17.100000000000001" customHeight="1" x14ac:dyDescent="0.2">
      <c r="B56" s="167"/>
      <c r="C56" s="168"/>
      <c r="D56" s="169"/>
      <c r="E56" s="170"/>
      <c r="F56" s="171"/>
      <c r="G56" s="172"/>
      <c r="H56" s="137"/>
      <c r="I56" s="189">
        <f>IF(NdF!$C$10="Oui",BL56,0)</f>
        <v>0</v>
      </c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56"/>
      <c r="AA56" s="139"/>
      <c r="AB56" s="139"/>
      <c r="AC56" s="139"/>
      <c r="AD56" s="173"/>
      <c r="AE56" s="139"/>
      <c r="AF56" s="139"/>
      <c r="AG56" s="34">
        <f>IF(NdF!$C$10="Oui",BU56,BY56)</f>
        <v>0</v>
      </c>
      <c r="AH56" s="35"/>
      <c r="AJ56" s="37" t="s">
        <v>35</v>
      </c>
      <c r="AK56" s="36">
        <f t="shared" si="0"/>
        <v>0</v>
      </c>
      <c r="AL56" s="36">
        <f t="shared" si="1"/>
        <v>0</v>
      </c>
      <c r="AM56" s="36">
        <f t="shared" si="2"/>
        <v>0</v>
      </c>
      <c r="AN56" s="36">
        <f t="shared" si="3"/>
        <v>0</v>
      </c>
      <c r="AO56" s="36">
        <f t="shared" si="4"/>
        <v>0</v>
      </c>
      <c r="AP56" s="36">
        <f t="shared" si="13"/>
        <v>0</v>
      </c>
      <c r="AR56" s="36" t="s">
        <v>44</v>
      </c>
      <c r="AS56" s="36">
        <f t="shared" si="5"/>
        <v>0</v>
      </c>
      <c r="AT56" s="36">
        <f t="shared" si="6"/>
        <v>0</v>
      </c>
      <c r="AU56" s="36">
        <f t="shared" si="7"/>
        <v>0</v>
      </c>
      <c r="AV56" s="36">
        <f t="shared" si="8"/>
        <v>0</v>
      </c>
      <c r="AW56" s="36">
        <f t="shared" si="9"/>
        <v>0</v>
      </c>
      <c r="AY56" s="37" t="s">
        <v>44</v>
      </c>
      <c r="AZ56" s="36">
        <f t="shared" si="26"/>
        <v>0</v>
      </c>
      <c r="BA56" s="36">
        <f t="shared" si="26"/>
        <v>0</v>
      </c>
      <c r="BB56" s="36">
        <f t="shared" si="26"/>
        <v>0</v>
      </c>
      <c r="BC56" s="36">
        <f t="shared" si="26"/>
        <v>0</v>
      </c>
      <c r="BD56" s="36">
        <f t="shared" si="26"/>
        <v>0</v>
      </c>
      <c r="BF56" s="46" t="s">
        <v>62</v>
      </c>
      <c r="BG56" s="38">
        <f>IF(AND($AP$56&gt;6,AZ56&gt;20000),AS56*Bases!$G$22,IF(AND($AP$56&gt;5,AZ56&gt;20000),AS56*Bases!$G$21,IF(AND($AP$56&gt;4,AZ56&gt;20000),AS56*Bases!$G$20,IF(AND($AP$56&gt;3,AZ56&gt;20000),AS56*Bases!$G$19,IF(AND($AP$56&gt;1,AZ56&gt;20000),AS56*Bases!$G$18,IF(AND($AP$56&gt;6,AZ56&gt;5000),AS56*Bases!$E$22,IF(AND($AP$56&gt;5,AZ56&gt;5000),AS56*Bases!$E$21,IF(AND($AP$56&gt;4,AZ56&gt;5000),AS56*Bases!$E$20,IF(AND($AP$56&gt;3,AZ56&gt;5000),AS56*Bases!$E$19,IF(AND($AP$56&gt;1,AZ56&gt;5000),AS56*Bases!$E$18,IF(AND($AP$56&gt;6,AZ56&lt;5000),AS56*Bases!$D$22,IF(AND($AP$56&gt;5,AZ56&lt;5000),AS56*Bases!$D$21,IF(AND($AP$56&gt;4,AZ56&lt;5000),AS56*Bases!$D$20,IF(AND($AP$56&gt;3,AZ56&lt;5000),AS56*Bases!$D$19,IF(AND($AP$56&gt;1,AZ56&lt;5000),AS56*Bases!$D$18,0)))))))))))))))</f>
        <v>0</v>
      </c>
      <c r="BH56" s="38">
        <f>IF(AND($AP$56&gt;6,BA56&gt;20000),AT56*Bases!$G$22,IF(AND($AP$56&gt;5,BA56&gt;20000),AT56*Bases!$G$21,IF(AND($AP$56&gt;4,BA56&gt;20000),AT56*Bases!$G$20,IF(AND($AP$56&gt;3,BA56&gt;20000),AT56*Bases!$G$19,IF(AND($AP$56&gt;1,BA56&gt;20000),AT56*Bases!$G$18,IF(AND($AP$56&gt;6,BA56&gt;5000),AT56*Bases!$E$22,IF(AND($AP$56&gt;5,BA56&gt;5000),AT56*Bases!$E$21,IF(AND($AP$56&gt;4,BA56&gt;5000),AT56*Bases!$E$20,IF(AND($AP$56&gt;3,BA56&gt;5000),AT56*Bases!$E$19,IF(AND($AP$56&gt;1,BA56&gt;5000),AT56*Bases!$E$18,IF(AND($AP$56&gt;6,BA56&lt;5000),AT56*Bases!$D$22,IF(AND($AP$56&gt;5,BA56&lt;5000),AT56*Bases!$D$21,IF(AND($AP$56&gt;4,BA56&lt;5000),AT56*Bases!$D$20,IF(AND($AP$56&gt;3,BA56&lt;5000),AT56*Bases!$D$19,IF(AND($AP$56&gt;1,BA56&lt;5000),AT56*Bases!$D$18,0)))))))))))))))</f>
        <v>0</v>
      </c>
      <c r="BI56" s="38">
        <f>IF(AND($AP$56&gt;6,BB56&gt;20000),AU56*Bases!$G$22,IF(AND($AP$56&gt;5,BB56&gt;20000),AU56*Bases!$G$21,IF(AND($AP$56&gt;4,BB56&gt;20000),AU56*Bases!$G$20,IF(AND($AP$56&gt;3,BB56&gt;20000),AU56*Bases!$G$19,IF(AND($AP$56&gt;1,BB56&gt;20000),AU56*Bases!$G$18,IF(AND($AP$56&gt;6,BB56&gt;5000),AU56*Bases!$E$22,IF(AND($AP$56&gt;5,BB56&gt;5000),AU56*Bases!$E$21,IF(AND($AP$56&gt;4,BB56&gt;5000),AU56*Bases!$E$20,IF(AND($AP$56&gt;3,BB56&gt;5000),AU56*Bases!$E$19,IF(AND($AP$56&gt;1,BB56&gt;5000),AU56*Bases!$E$18,IF(AND($AP$56&gt;6,BB56&lt;5000),AU56*Bases!$D$22,IF(AND($AP$56&gt;5,BB56&lt;5000),AU56*Bases!$D$21,IF(AND($AP$56&gt;4,BB56&lt;5000),AU56*Bases!$D$20,IF(AND($AP$56&gt;3,BB56&lt;5000),AU56*Bases!$D$19,IF(AND($AP$56&gt;1,BB56&lt;5000),AU56*Bases!$D$18,0)))))))))))))))</f>
        <v>0</v>
      </c>
      <c r="BJ56" s="38">
        <f>IF(AND($AP$56&gt;6,BC56&gt;20000),AV56*Bases!$G$22,IF(AND($AP$56&gt;5,BC56&gt;20000),AV56*Bases!$G$21,IF(AND($AP$56&gt;4,BC56&gt;20000),AV56*Bases!$G$20,IF(AND($AP$56&gt;3,BC56&gt;20000),AV56*Bases!$G$19,IF(AND($AP$56&gt;1,BC56&gt;20000),AV56*Bases!$G$18,IF(AND($AP$56&gt;6,BC56&gt;5000),AV56*Bases!$E$22,IF(AND($AP$56&gt;5,BC56&gt;5000),AV56*Bases!$E$21,IF(AND($AP$56&gt;4,BC56&gt;5000),AV56*Bases!$E$20,IF(AND($AP$56&gt;3,BC56&gt;5000),AV56*Bases!$E$19,IF(AND($AP$56&gt;1,BC56&gt;5000),AV56*Bases!$E$18,IF(AND($AP$56&gt;6,BC56&lt;5000),AV56*Bases!$D$22,IF(AND($AP$56&gt;5,BC56&lt;5000),AV56*Bases!$D$21,IF(AND($AP$56&gt;4,BC56&lt;5000),AV56*Bases!$D$20,IF(AND($AP$56&gt;3,BC56&lt;5000),AV56*Bases!$D$19,IF(AND($AP$56&gt;1,BC56&lt;5000),AV56*Bases!$D$18,0)))))))))))))))</f>
        <v>0</v>
      </c>
      <c r="BK56" s="38">
        <f>IF(AND($AP$56&gt;6,BD56&gt;20000),AW56*Bases!$G$22,IF(AND($AP$56&gt;5,BD56&gt;20000),AW56*Bases!$G$21,IF(AND($AP$56&gt;4,BD56&gt;20000),AW56*Bases!$G$20,IF(AND($AP$56&gt;3,BD56&gt;20000),AW56*Bases!$G$19,IF(AND($AP$56&gt;1,BD56&gt;20000),AW56*Bases!$G$18,IF(AND($AP$56&gt;6,BD56&gt;5000),AW56*Bases!$E$22,IF(AND($AP$56&gt;5,BD56&gt;5000),AW56*Bases!$E$21,IF(AND($AP$56&gt;4,BD56&gt;5000),AW56*Bases!$E$20,IF(AND($AP$56&gt;3,BD56&gt;5000),AW56*Bases!$E$19,IF(AND($AP$56&gt;1,BD56&gt;5000),AW56*Bases!$E$18,IF(AND($AP$56&gt;6,BD56&lt;5000),AW56*Bases!$D$22,IF(AND($AP$56&gt;5,BD56&lt;5000),AW56*Bases!$D$21,IF(AND($AP$56&gt;4,BD56&lt;5000),AW56*Bases!$D$20,IF(AND($AP$56&gt;3,BD56&lt;5000),AW56*Bases!$D$19,IF(AND($AP$56&gt;1,BD56&lt;5000),AW56*Bases!$D$18,0)))))))))))))))</f>
        <v>0</v>
      </c>
      <c r="BL56" s="38">
        <f t="shared" si="10"/>
        <v>0</v>
      </c>
      <c r="BM56" s="48"/>
      <c r="BN56" s="38">
        <f t="shared" si="15"/>
        <v>0</v>
      </c>
      <c r="BO56" s="38">
        <f t="shared" si="16"/>
        <v>0</v>
      </c>
      <c r="BP56" s="38">
        <f t="shared" si="17"/>
        <v>0</v>
      </c>
      <c r="BQ56" s="38">
        <f t="shared" si="18"/>
        <v>0</v>
      </c>
      <c r="BR56" s="38">
        <f t="shared" si="19"/>
        <v>0</v>
      </c>
      <c r="BS56" s="38">
        <f t="shared" si="20"/>
        <v>0</v>
      </c>
      <c r="BT56" s="38"/>
      <c r="BU56" s="38">
        <f t="shared" si="11"/>
        <v>0</v>
      </c>
      <c r="BV56" s="38">
        <f t="shared" si="12"/>
        <v>0</v>
      </c>
      <c r="BW56" s="39">
        <f t="shared" si="21"/>
        <v>0</v>
      </c>
      <c r="BX56" s="39"/>
      <c r="BY56" s="38">
        <f t="shared" si="22"/>
        <v>0</v>
      </c>
      <c r="BZ56" s="38">
        <f t="shared" si="23"/>
        <v>0</v>
      </c>
      <c r="CA56" s="38">
        <f t="shared" si="24"/>
        <v>0</v>
      </c>
    </row>
    <row r="57" spans="2:79" s="42" customFormat="1" ht="17.100000000000001" customHeight="1" x14ac:dyDescent="0.2">
      <c r="B57" s="159"/>
      <c r="C57" s="160"/>
      <c r="D57" s="161"/>
      <c r="E57" s="174"/>
      <c r="F57" s="163"/>
      <c r="G57" s="164"/>
      <c r="H57" s="147"/>
      <c r="I57" s="190">
        <f>IF(NdF!$C$10="Oui",BL57,0)</f>
        <v>0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48"/>
      <c r="AA57" s="165"/>
      <c r="AB57" s="165"/>
      <c r="AC57" s="165"/>
      <c r="AD57" s="166"/>
      <c r="AE57" s="165"/>
      <c r="AF57" s="165"/>
      <c r="AG57" s="40">
        <f>IF(NdF!$C$10="Oui",BU57,BY57)</f>
        <v>0</v>
      </c>
      <c r="AH57" s="41"/>
      <c r="AJ57" s="43" t="s">
        <v>35</v>
      </c>
      <c r="AK57" s="42">
        <f t="shared" si="0"/>
        <v>0</v>
      </c>
      <c r="AL57" s="42">
        <f t="shared" si="1"/>
        <v>0</v>
      </c>
      <c r="AM57" s="42">
        <f t="shared" si="2"/>
        <v>0</v>
      </c>
      <c r="AN57" s="42">
        <f t="shared" si="3"/>
        <v>0</v>
      </c>
      <c r="AO57" s="42">
        <f t="shared" si="4"/>
        <v>0</v>
      </c>
      <c r="AP57" s="42">
        <f t="shared" si="13"/>
        <v>0</v>
      </c>
      <c r="AR57" s="42" t="s">
        <v>44</v>
      </c>
      <c r="AS57" s="42">
        <f t="shared" si="5"/>
        <v>0</v>
      </c>
      <c r="AT57" s="42">
        <f t="shared" si="6"/>
        <v>0</v>
      </c>
      <c r="AU57" s="42">
        <f t="shared" si="7"/>
        <v>0</v>
      </c>
      <c r="AV57" s="42">
        <f t="shared" si="8"/>
        <v>0</v>
      </c>
      <c r="AW57" s="42">
        <f t="shared" si="9"/>
        <v>0</v>
      </c>
      <c r="AY57" s="43" t="s">
        <v>44</v>
      </c>
      <c r="AZ57" s="42">
        <f t="shared" si="26"/>
        <v>0</v>
      </c>
      <c r="BA57" s="42">
        <f t="shared" si="26"/>
        <v>0</v>
      </c>
      <c r="BB57" s="42">
        <f t="shared" si="26"/>
        <v>0</v>
      </c>
      <c r="BC57" s="42">
        <f t="shared" si="26"/>
        <v>0</v>
      </c>
      <c r="BD57" s="42">
        <f t="shared" si="26"/>
        <v>0</v>
      </c>
      <c r="BF57" s="47" t="s">
        <v>62</v>
      </c>
      <c r="BG57" s="44">
        <f>IF(AND($AP$57&gt;6,AZ57&gt;20000),AS57*Bases!$G$22,IF(AND($AP$57&gt;5,AZ57&gt;20000),AS57*Bases!$G$21,IF(AND($AP$57&gt;4,AZ57&gt;20000),AS57*Bases!$G$20,IF(AND($AP$57&gt;3,AZ57&gt;20000),AS57*Bases!$G$19,IF(AND($AP$57&gt;1,AZ57&gt;20000),AS57*Bases!$G$18,IF(AND($AP$57&gt;6,AZ57&gt;5000),AS57*Bases!$E$22,IF(AND($AP$57&gt;5,AZ57&gt;5000),AS57*Bases!$E$21,IF(AND($AP$57&gt;4,AZ57&gt;5000),AS57*Bases!$E$20,IF(AND($AP$57&gt;3,AZ57&gt;5000),AS57*Bases!$E$19,IF(AND($AP$57&gt;1,AZ57&gt;5000),AS57*Bases!$E$18,IF(AND($AP$57&gt;6,AZ57&lt;5000),AS57*Bases!$D$22,IF(AND($AP$57&gt;5,AZ57&lt;5000),AS57*Bases!$D$21,IF(AND($AP$57&gt;4,AZ57&lt;5000),AS57*Bases!$D$20,IF(AND($AP$57&gt;3,AZ57&lt;5000),AS57*Bases!$D$19,IF(AND($AP$57&gt;1,AZ57&lt;5000),AS57*Bases!$D$18,0)))))))))))))))</f>
        <v>0</v>
      </c>
      <c r="BH57" s="44">
        <f>IF(AND($AP$57&gt;6,BA57&gt;20000),AT57*Bases!$G$22,IF(AND($AP$57&gt;5,BA57&gt;20000),AT57*Bases!$G$21,IF(AND($AP$57&gt;4,BA57&gt;20000),AT57*Bases!$G$20,IF(AND($AP$57&gt;3,BA57&gt;20000),AT57*Bases!$G$19,IF(AND($AP$57&gt;1,BA57&gt;20000),AT57*Bases!$G$18,IF(AND($AP$57&gt;6,BA57&gt;5000),AT57*Bases!$E$22,IF(AND($AP$57&gt;5,BA57&gt;5000),AT57*Bases!$E$21,IF(AND($AP$57&gt;4,BA57&gt;5000),AT57*Bases!$E$20,IF(AND($AP$57&gt;3,BA57&gt;5000),AT57*Bases!$E$19,IF(AND($AP$57&gt;1,BA57&gt;5000),AT57*Bases!$E$18,IF(AND($AP$57&gt;6,BA57&lt;5000),AT57*Bases!$D$22,IF(AND($AP$57&gt;5,BA57&lt;5000),AT57*Bases!$D$21,IF(AND($AP$57&gt;4,BA57&lt;5000),AT57*Bases!$D$20,IF(AND($AP$57&gt;3,BA57&lt;5000),AT57*Bases!$D$19,IF(AND($AP$57&gt;1,BA57&lt;5000),AT57*Bases!$D$18,0)))))))))))))))</f>
        <v>0</v>
      </c>
      <c r="BI57" s="44">
        <f>IF(AND($AP$57&gt;6,BB57&gt;20000),AU57*Bases!$G$22,IF(AND($AP$57&gt;5,BB57&gt;20000),AU57*Bases!$G$21,IF(AND($AP$57&gt;4,BB57&gt;20000),AU57*Bases!$G$20,IF(AND($AP$57&gt;3,BB57&gt;20000),AU57*Bases!$G$19,IF(AND($AP$57&gt;1,BB57&gt;20000),AU57*Bases!$G$18,IF(AND($AP$57&gt;6,BB57&gt;5000),AU57*Bases!$E$22,IF(AND($AP$57&gt;5,BB57&gt;5000),AU57*Bases!$E$21,IF(AND($AP$57&gt;4,BB57&gt;5000),AU57*Bases!$E$20,IF(AND($AP$57&gt;3,BB57&gt;5000),AU57*Bases!$E$19,IF(AND($AP$57&gt;1,BB57&gt;5000),AU57*Bases!$E$18,IF(AND($AP$57&gt;6,BB57&lt;5000),AU57*Bases!$D$22,IF(AND($AP$57&gt;5,BB57&lt;5000),AU57*Bases!$D$21,IF(AND($AP$57&gt;4,BB57&lt;5000),AU57*Bases!$D$20,IF(AND($AP$57&gt;3,BB57&lt;5000),AU57*Bases!$D$19,IF(AND($AP$57&gt;1,BB57&lt;5000),AU57*Bases!$D$18,0)))))))))))))))</f>
        <v>0</v>
      </c>
      <c r="BJ57" s="44">
        <f>IF(AND($AP$57&gt;6,BC57&gt;20000),AV57*Bases!$G$22,IF(AND($AP$57&gt;5,BC57&gt;20000),AV57*Bases!$G$21,IF(AND($AP$57&gt;4,BC57&gt;20000),AV57*Bases!$G$20,IF(AND($AP$57&gt;3,BC57&gt;20000),AV57*Bases!$G$19,IF(AND($AP$57&gt;1,BC57&gt;20000),AV57*Bases!$G$18,IF(AND($AP$57&gt;6,BC57&gt;5000),AV57*Bases!$E$22,IF(AND($AP$57&gt;5,BC57&gt;5000),AV57*Bases!$E$21,IF(AND($AP$57&gt;4,BC57&gt;5000),AV57*Bases!$E$20,IF(AND($AP$57&gt;3,BC57&gt;5000),AV57*Bases!$E$19,IF(AND($AP$57&gt;1,BC57&gt;5000),AV57*Bases!$E$18,IF(AND($AP$57&gt;6,BC57&lt;5000),AV57*Bases!$D$22,IF(AND($AP$57&gt;5,BC57&lt;5000),AV57*Bases!$D$21,IF(AND($AP$57&gt;4,BC57&lt;5000),AV57*Bases!$D$20,IF(AND($AP$57&gt;3,BC57&lt;5000),AV57*Bases!$D$19,IF(AND($AP$57&gt;1,BC57&lt;5000),AV57*Bases!$D$18,0)))))))))))))))</f>
        <v>0</v>
      </c>
      <c r="BK57" s="44">
        <f>IF(AND($AP$57&gt;6,BD57&gt;20000),AW57*Bases!$G$22,IF(AND($AP$57&gt;5,BD57&gt;20000),AW57*Bases!$G$21,IF(AND($AP$57&gt;4,BD57&gt;20000),AW57*Bases!$G$20,IF(AND($AP$57&gt;3,BD57&gt;20000),AW57*Bases!$G$19,IF(AND($AP$57&gt;1,BD57&gt;20000),AW57*Bases!$G$18,IF(AND($AP$57&gt;6,BD57&gt;5000),AW57*Bases!$E$22,IF(AND($AP$57&gt;5,BD57&gt;5000),AW57*Bases!$E$21,IF(AND($AP$57&gt;4,BD57&gt;5000),AW57*Bases!$E$20,IF(AND($AP$57&gt;3,BD57&gt;5000),AW57*Bases!$E$19,IF(AND($AP$57&gt;1,BD57&gt;5000),AW57*Bases!$E$18,IF(AND($AP$57&gt;6,BD57&lt;5000),AW57*Bases!$D$22,IF(AND($AP$57&gt;5,BD57&lt;5000),AW57*Bases!$D$21,IF(AND($AP$57&gt;4,BD57&lt;5000),AW57*Bases!$D$20,IF(AND($AP$57&gt;3,BD57&lt;5000),AW57*Bases!$D$19,IF(AND($AP$57&gt;1,BD57&lt;5000),AW57*Bases!$D$18,0)))))))))))))))</f>
        <v>0</v>
      </c>
      <c r="BL57" s="44">
        <f t="shared" si="10"/>
        <v>0</v>
      </c>
      <c r="BM57" s="49"/>
      <c r="BN57" s="44">
        <f t="shared" si="15"/>
        <v>0</v>
      </c>
      <c r="BO57" s="44">
        <f t="shared" si="16"/>
        <v>0</v>
      </c>
      <c r="BP57" s="44">
        <f t="shared" si="17"/>
        <v>0</v>
      </c>
      <c r="BQ57" s="44">
        <f t="shared" si="18"/>
        <v>0</v>
      </c>
      <c r="BR57" s="44">
        <f t="shared" si="19"/>
        <v>0</v>
      </c>
      <c r="BS57" s="44">
        <f t="shared" si="20"/>
        <v>0</v>
      </c>
      <c r="BT57" s="44"/>
      <c r="BU57" s="44">
        <f t="shared" si="11"/>
        <v>0</v>
      </c>
      <c r="BV57" s="44">
        <f t="shared" si="12"/>
        <v>0</v>
      </c>
      <c r="BW57" s="45">
        <f t="shared" si="21"/>
        <v>0</v>
      </c>
      <c r="BX57" s="45"/>
      <c r="BY57" s="38">
        <f t="shared" si="22"/>
        <v>0</v>
      </c>
      <c r="BZ57" s="38">
        <f t="shared" si="23"/>
        <v>0</v>
      </c>
      <c r="CA57" s="44">
        <f t="shared" si="24"/>
        <v>0</v>
      </c>
    </row>
    <row r="58" spans="2:79" s="36" customFormat="1" ht="17.100000000000001" customHeight="1" x14ac:dyDescent="0.2">
      <c r="B58" s="167"/>
      <c r="C58" s="168"/>
      <c r="D58" s="169"/>
      <c r="E58" s="170"/>
      <c r="F58" s="171"/>
      <c r="G58" s="172"/>
      <c r="H58" s="137"/>
      <c r="I58" s="189">
        <f>IF(NdF!$C$10="Oui",BL58,0)</f>
        <v>0</v>
      </c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75"/>
      <c r="Z58" s="176"/>
      <c r="AA58" s="175"/>
      <c r="AB58" s="139"/>
      <c r="AC58" s="139"/>
      <c r="AD58" s="173"/>
      <c r="AE58" s="139"/>
      <c r="AF58" s="139"/>
      <c r="AG58" s="34">
        <f>IF(NdF!$C$10="Oui",BU58,BY58)</f>
        <v>0</v>
      </c>
      <c r="AH58" s="35"/>
      <c r="AJ58" s="37" t="s">
        <v>35</v>
      </c>
      <c r="AK58" s="36">
        <f t="shared" si="0"/>
        <v>0</v>
      </c>
      <c r="AL58" s="36">
        <f t="shared" si="1"/>
        <v>0</v>
      </c>
      <c r="AM58" s="36">
        <f t="shared" si="2"/>
        <v>0</v>
      </c>
      <c r="AN58" s="36">
        <f t="shared" si="3"/>
        <v>0</v>
      </c>
      <c r="AO58" s="36">
        <f t="shared" si="4"/>
        <v>0</v>
      </c>
      <c r="AP58" s="36">
        <f t="shared" si="13"/>
        <v>0</v>
      </c>
      <c r="AR58" s="36" t="s">
        <v>44</v>
      </c>
      <c r="AS58" s="36">
        <f t="shared" si="5"/>
        <v>0</v>
      </c>
      <c r="AT58" s="36">
        <f t="shared" si="6"/>
        <v>0</v>
      </c>
      <c r="AU58" s="36">
        <f t="shared" si="7"/>
        <v>0</v>
      </c>
      <c r="AV58" s="36">
        <f t="shared" si="8"/>
        <v>0</v>
      </c>
      <c r="AW58" s="36">
        <f t="shared" si="9"/>
        <v>0</v>
      </c>
      <c r="AY58" s="37" t="s">
        <v>44</v>
      </c>
      <c r="AZ58" s="36">
        <f t="shared" si="26"/>
        <v>0</v>
      </c>
      <c r="BA58" s="36">
        <f t="shared" si="26"/>
        <v>0</v>
      </c>
      <c r="BB58" s="36">
        <f t="shared" si="26"/>
        <v>0</v>
      </c>
      <c r="BC58" s="36">
        <f t="shared" si="26"/>
        <v>0</v>
      </c>
      <c r="BD58" s="36">
        <f t="shared" si="26"/>
        <v>0</v>
      </c>
      <c r="BF58" s="46" t="s">
        <v>62</v>
      </c>
      <c r="BG58" s="38">
        <f>IF(AND($AP$58&gt;6,AZ58&gt;20000),AS58*Bases!$G$22,IF(AND($AP$58&gt;5,AZ58&gt;20000),AS58*Bases!$G$21,IF(AND($AP$58&gt;4,AZ58&gt;20000),AS58*Bases!$G$20,IF(AND($AP$58&gt;3,AZ58&gt;20000),AS58*Bases!$G$19,IF(AND($AP$58&gt;1,AZ58&gt;20000),AS58*Bases!$G$18,IF(AND($AP$58&gt;6,AZ58&gt;5000),AS58*Bases!$E$22,IF(AND($AP$58&gt;5,AZ58&gt;5000),AS58*Bases!$E$21,IF(AND($AP$58&gt;4,AZ58&gt;5000),AS58*Bases!$E$20,IF(AND($AP$58&gt;3,AZ58&gt;5000),AS58*Bases!$E$19,IF(AND($AP$58&gt;1,AZ58&gt;5000),AS58*Bases!$E$18,IF(AND($AP$58&gt;6,AZ58&lt;5000),AS58*Bases!$D$22,IF(AND($AP$58&gt;5,AZ58&lt;5000),AS58*Bases!$D$21,IF(AND($AP$58&gt;4,AZ58&lt;5000),AS58*Bases!$D$20,IF(AND($AP$58&gt;3,AZ58&lt;5000),AS58*Bases!$D$19,IF(AND($AP$58&gt;1,AZ58&lt;5000),AS58*Bases!$D$18,0)))))))))))))))</f>
        <v>0</v>
      </c>
      <c r="BH58" s="38">
        <f>IF(AND($AP$58&gt;6,BA58&gt;20000),AT58*Bases!$G$22,IF(AND($AP$58&gt;5,BA58&gt;20000),AT58*Bases!$G$21,IF(AND($AP$58&gt;4,BA58&gt;20000),AT58*Bases!$G$20,IF(AND($AP$58&gt;3,BA58&gt;20000),AT58*Bases!$G$19,IF(AND($AP$58&gt;1,BA58&gt;20000),AT58*Bases!$G$18,IF(AND($AP$58&gt;6,BA58&gt;5000),AT58*Bases!$E$22,IF(AND($AP$58&gt;5,BA58&gt;5000),AT58*Bases!$E$21,IF(AND($AP$58&gt;4,BA58&gt;5000),AT58*Bases!$E$20,IF(AND($AP$58&gt;3,BA58&gt;5000),AT58*Bases!$E$19,IF(AND($AP$58&gt;1,BA58&gt;5000),AT58*Bases!$E$18,IF(AND($AP$58&gt;6,BA58&lt;5000),AT58*Bases!$D$22,IF(AND($AP$58&gt;5,BA58&lt;5000),AT58*Bases!$D$21,IF(AND($AP$58&gt;4,BA58&lt;5000),AT58*Bases!$D$20,IF(AND($AP$58&gt;3,BA58&lt;5000),AT58*Bases!$D$19,IF(AND($AP$58&gt;1,BA58&lt;5000),AT58*Bases!$D$18,0)))))))))))))))</f>
        <v>0</v>
      </c>
      <c r="BI58" s="38">
        <f>IF(AND($AP$58&gt;6,BB58&gt;20000),AU58*Bases!$G$22,IF(AND($AP$58&gt;5,BB58&gt;20000),AU58*Bases!$G$21,IF(AND($AP$58&gt;4,BB58&gt;20000),AU58*Bases!$G$20,IF(AND($AP$58&gt;3,BB58&gt;20000),AU58*Bases!$G$19,IF(AND($AP$58&gt;1,BB58&gt;20000),AU58*Bases!$G$18,IF(AND($AP$58&gt;6,BB58&gt;5000),AU58*Bases!$E$22,IF(AND($AP$58&gt;5,BB58&gt;5000),AU58*Bases!$E$21,IF(AND($AP$58&gt;4,BB58&gt;5000),AU58*Bases!$E$20,IF(AND($AP$58&gt;3,BB58&gt;5000),AU58*Bases!$E$19,IF(AND($AP$58&gt;1,BB58&gt;5000),AU58*Bases!$E$18,IF(AND($AP$58&gt;6,BB58&lt;5000),AU58*Bases!$D$22,IF(AND($AP$58&gt;5,BB58&lt;5000),AU58*Bases!$D$21,IF(AND($AP$58&gt;4,BB58&lt;5000),AU58*Bases!$D$20,IF(AND($AP$58&gt;3,BB58&lt;5000),AU58*Bases!$D$19,IF(AND($AP$58&gt;1,BB58&lt;5000),AU58*Bases!$D$18,0)))))))))))))))</f>
        <v>0</v>
      </c>
      <c r="BJ58" s="38">
        <f>IF(AND($AP$58&gt;6,BC58&gt;20000),AV58*Bases!$G$22,IF(AND($AP$58&gt;5,BC58&gt;20000),AV58*Bases!$G$21,IF(AND($AP$58&gt;4,BC58&gt;20000),AV58*Bases!$G$20,IF(AND($AP$58&gt;3,BC58&gt;20000),AV58*Bases!$G$19,IF(AND($AP$58&gt;1,BC58&gt;20000),AV58*Bases!$G$18,IF(AND($AP$58&gt;6,BC58&gt;5000),AV58*Bases!$E$22,IF(AND($AP$58&gt;5,BC58&gt;5000),AV58*Bases!$E$21,IF(AND($AP$58&gt;4,BC58&gt;5000),AV58*Bases!$E$20,IF(AND($AP$58&gt;3,BC58&gt;5000),AV58*Bases!$E$19,IF(AND($AP$58&gt;1,BC58&gt;5000),AV58*Bases!$E$18,IF(AND($AP$58&gt;6,BC58&lt;5000),AV58*Bases!$D$22,IF(AND($AP$58&gt;5,BC58&lt;5000),AV58*Bases!$D$21,IF(AND($AP$58&gt;4,BC58&lt;5000),AV58*Bases!$D$20,IF(AND($AP$58&gt;3,BC58&lt;5000),AV58*Bases!$D$19,IF(AND($AP$58&gt;1,BC58&lt;5000),AV58*Bases!$D$18,0)))))))))))))))</f>
        <v>0</v>
      </c>
      <c r="BK58" s="38">
        <f>IF(AND($AP$58&gt;6,BD58&gt;20000),AW58*Bases!$G$22,IF(AND($AP$58&gt;5,BD58&gt;20000),AW58*Bases!$G$21,IF(AND($AP$58&gt;4,BD58&gt;20000),AW58*Bases!$G$20,IF(AND($AP$58&gt;3,BD58&gt;20000),AW58*Bases!$G$19,IF(AND($AP$58&gt;1,BD58&gt;20000),AW58*Bases!$G$18,IF(AND($AP$58&gt;6,BD58&gt;5000),AW58*Bases!$E$22,IF(AND($AP$58&gt;5,BD58&gt;5000),AW58*Bases!$E$21,IF(AND($AP$58&gt;4,BD58&gt;5000),AW58*Bases!$E$20,IF(AND($AP$58&gt;3,BD58&gt;5000),AW58*Bases!$E$19,IF(AND($AP$58&gt;1,BD58&gt;5000),AW58*Bases!$E$18,IF(AND($AP$58&gt;6,BD58&lt;5000),AW58*Bases!$D$22,IF(AND($AP$58&gt;5,BD58&lt;5000),AW58*Bases!$D$21,IF(AND($AP$58&gt;4,BD58&lt;5000),AW58*Bases!$D$20,IF(AND($AP$58&gt;3,BD58&lt;5000),AW58*Bases!$D$19,IF(AND($AP$58&gt;1,BD58&lt;5000),AW58*Bases!$D$18,0)))))))))))))))</f>
        <v>0</v>
      </c>
      <c r="BL58" s="38">
        <f t="shared" si="10"/>
        <v>0</v>
      </c>
      <c r="BM58" s="48"/>
      <c r="BN58" s="38">
        <f t="shared" si="15"/>
        <v>0</v>
      </c>
      <c r="BO58" s="38">
        <f t="shared" si="16"/>
        <v>0</v>
      </c>
      <c r="BP58" s="38">
        <f t="shared" si="17"/>
        <v>0</v>
      </c>
      <c r="BQ58" s="38">
        <f t="shared" si="18"/>
        <v>0</v>
      </c>
      <c r="BR58" s="38">
        <f t="shared" si="19"/>
        <v>0</v>
      </c>
      <c r="BS58" s="38">
        <f t="shared" si="20"/>
        <v>0</v>
      </c>
      <c r="BT58" s="38"/>
      <c r="BU58" s="38">
        <f t="shared" si="11"/>
        <v>0</v>
      </c>
      <c r="BV58" s="38">
        <f t="shared" si="12"/>
        <v>0</v>
      </c>
      <c r="BW58" s="39">
        <f t="shared" si="21"/>
        <v>0</v>
      </c>
      <c r="BX58" s="39"/>
      <c r="BY58" s="38">
        <f t="shared" si="22"/>
        <v>0</v>
      </c>
      <c r="BZ58" s="38">
        <f t="shared" si="23"/>
        <v>0</v>
      </c>
      <c r="CA58" s="38">
        <f t="shared" si="24"/>
        <v>0</v>
      </c>
    </row>
    <row r="59" spans="2:79" s="42" customFormat="1" ht="17.100000000000001" customHeight="1" x14ac:dyDescent="0.2">
      <c r="B59" s="159"/>
      <c r="C59" s="160"/>
      <c r="D59" s="161"/>
      <c r="E59" s="162"/>
      <c r="F59" s="163"/>
      <c r="G59" s="164"/>
      <c r="H59" s="147"/>
      <c r="I59" s="190">
        <f>IF(NdF!$C$10="Oui",BL59,0)</f>
        <v>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77"/>
      <c r="Z59" s="178"/>
      <c r="AA59" s="177"/>
      <c r="AB59" s="165"/>
      <c r="AC59" s="165"/>
      <c r="AD59" s="166"/>
      <c r="AE59" s="165"/>
      <c r="AF59" s="165"/>
      <c r="AG59" s="40">
        <f>IF(NdF!$C$10="Oui",BU59,BY59)</f>
        <v>0</v>
      </c>
      <c r="AH59" s="41"/>
      <c r="AJ59" s="43" t="s">
        <v>35</v>
      </c>
      <c r="AK59" s="42">
        <f t="shared" si="0"/>
        <v>0</v>
      </c>
      <c r="AL59" s="42">
        <f t="shared" si="1"/>
        <v>0</v>
      </c>
      <c r="AM59" s="42">
        <f t="shared" si="2"/>
        <v>0</v>
      </c>
      <c r="AN59" s="42">
        <f t="shared" si="3"/>
        <v>0</v>
      </c>
      <c r="AO59" s="42">
        <f t="shared" si="4"/>
        <v>0</v>
      </c>
      <c r="AP59" s="42">
        <f t="shared" si="13"/>
        <v>0</v>
      </c>
      <c r="AR59" s="42" t="s">
        <v>44</v>
      </c>
      <c r="AS59" s="42">
        <f t="shared" si="5"/>
        <v>0</v>
      </c>
      <c r="AT59" s="42">
        <f t="shared" si="6"/>
        <v>0</v>
      </c>
      <c r="AU59" s="42">
        <f t="shared" si="7"/>
        <v>0</v>
      </c>
      <c r="AV59" s="42">
        <f t="shared" si="8"/>
        <v>0</v>
      </c>
      <c r="AW59" s="42">
        <f t="shared" si="9"/>
        <v>0</v>
      </c>
      <c r="AY59" s="43" t="s">
        <v>44</v>
      </c>
      <c r="AZ59" s="42">
        <f t="shared" si="26"/>
        <v>0</v>
      </c>
      <c r="BA59" s="42">
        <f t="shared" si="26"/>
        <v>0</v>
      </c>
      <c r="BB59" s="42">
        <f t="shared" si="26"/>
        <v>0</v>
      </c>
      <c r="BC59" s="42">
        <f t="shared" si="26"/>
        <v>0</v>
      </c>
      <c r="BD59" s="42">
        <f t="shared" si="26"/>
        <v>0</v>
      </c>
      <c r="BF59" s="47" t="s">
        <v>62</v>
      </c>
      <c r="BG59" s="44">
        <f>IF(AND($AP$59&gt;6,AZ59&gt;20000),AS59*Bases!$G$22,IF(AND($AP$59&gt;5,AZ59&gt;20000),AS59*Bases!$G$21,IF(AND($AP$59&gt;4,AZ59&gt;20000),AS59*Bases!$G$20,IF(AND($AP$59&gt;3,AZ59&gt;20000),AS59*Bases!$G$19,IF(AND($AP$59&gt;1,AZ59&gt;20000),AS59*Bases!$G$18,IF(AND($AP$59&gt;6,AZ59&gt;5000),AS59*Bases!$E$22,IF(AND($AP$59&gt;5,AZ59&gt;5000),AS59*Bases!$E$21,IF(AND($AP$59&gt;4,AZ59&gt;5000),AS59*Bases!$E$20,IF(AND($AP$59&gt;3,AZ59&gt;5000),AS59*Bases!$E$19,IF(AND($AP$59&gt;1,AZ59&gt;5000),AS59*Bases!$E$18,IF(AND($AP$59&gt;6,AZ59&lt;5000),AS59*Bases!$D$22,IF(AND($AP$59&gt;5,AZ59&lt;5000),AS59*Bases!$D$21,IF(AND($AP$59&gt;4,AZ59&lt;5000),AS59*Bases!$D$20,IF(AND($AP$59&gt;3,AZ59&lt;5000),AS59*Bases!$D$19,IF(AND($AP$59&gt;1,AZ59&lt;5000),AS59*Bases!$D$18,0)))))))))))))))</f>
        <v>0</v>
      </c>
      <c r="BH59" s="44">
        <f>IF(AND($AP$59&gt;6,BA59&gt;20000),AT59*Bases!$G$22,IF(AND($AP$59&gt;5,BA59&gt;20000),AT59*Bases!$G$21,IF(AND($AP$59&gt;4,BA59&gt;20000),AT59*Bases!$G$20,IF(AND($AP$59&gt;3,BA59&gt;20000),AT59*Bases!$G$19,IF(AND($AP$59&gt;1,BA59&gt;20000),AT59*Bases!$G$18,IF(AND($AP$59&gt;6,BA59&gt;5000),AT59*Bases!$E$22,IF(AND($AP$59&gt;5,BA59&gt;5000),AT59*Bases!$E$21,IF(AND($AP$59&gt;4,BA59&gt;5000),AT59*Bases!$E$20,IF(AND($AP$59&gt;3,BA59&gt;5000),AT59*Bases!$E$19,IF(AND($AP$59&gt;1,BA59&gt;5000),AT59*Bases!$E$18,IF(AND($AP$59&gt;6,BA59&lt;5000),AT59*Bases!$D$22,IF(AND($AP$59&gt;5,BA59&lt;5000),AT59*Bases!$D$21,IF(AND($AP$59&gt;4,BA59&lt;5000),AT59*Bases!$D$20,IF(AND($AP$59&gt;3,BA59&lt;5000),AT59*Bases!$D$19,IF(AND($AP$59&gt;1,BA59&lt;5000),AT59*Bases!$D$18,0)))))))))))))))</f>
        <v>0</v>
      </c>
      <c r="BI59" s="44">
        <f>IF(AND($AP$59&gt;6,BB59&gt;20000),AU59*Bases!$G$22,IF(AND($AP$59&gt;5,BB59&gt;20000),AU59*Bases!$G$21,IF(AND($AP$59&gt;4,BB59&gt;20000),AU59*Bases!$G$20,IF(AND($AP$59&gt;3,BB59&gt;20000),AU59*Bases!$G$19,IF(AND($AP$59&gt;1,BB59&gt;20000),AU59*Bases!$G$18,IF(AND($AP$59&gt;6,BB59&gt;5000),AU59*Bases!$E$22,IF(AND($AP$59&gt;5,BB59&gt;5000),AU59*Bases!$E$21,IF(AND($AP$59&gt;4,BB59&gt;5000),AU59*Bases!$E$20,IF(AND($AP$59&gt;3,BB59&gt;5000),AU59*Bases!$E$19,IF(AND($AP$59&gt;1,BB59&gt;5000),AU59*Bases!$E$18,IF(AND($AP$59&gt;6,BB59&lt;5000),AU59*Bases!$D$22,IF(AND($AP$59&gt;5,BB59&lt;5000),AU59*Bases!$D$21,IF(AND($AP$59&gt;4,BB59&lt;5000),AU59*Bases!$D$20,IF(AND($AP$59&gt;3,BB59&lt;5000),AU59*Bases!$D$19,IF(AND($AP$59&gt;1,BB59&lt;5000),AU59*Bases!$D$18,0)))))))))))))))</f>
        <v>0</v>
      </c>
      <c r="BJ59" s="44">
        <f>IF(AND($AP$59&gt;6,BC59&gt;20000),AV59*Bases!$G$22,IF(AND($AP$59&gt;5,BC59&gt;20000),AV59*Bases!$G$21,IF(AND($AP$59&gt;4,BC59&gt;20000),AV59*Bases!$G$20,IF(AND($AP$59&gt;3,BC59&gt;20000),AV59*Bases!$G$19,IF(AND($AP$59&gt;1,BC59&gt;20000),AV59*Bases!$G$18,IF(AND($AP$59&gt;6,BC59&gt;5000),AV59*Bases!$E$22,IF(AND($AP$59&gt;5,BC59&gt;5000),AV59*Bases!$E$21,IF(AND($AP$59&gt;4,BC59&gt;5000),AV59*Bases!$E$20,IF(AND($AP$59&gt;3,BC59&gt;5000),AV59*Bases!$E$19,IF(AND($AP$59&gt;1,BC59&gt;5000),AV59*Bases!$E$18,IF(AND($AP$59&gt;6,BC59&lt;5000),AV59*Bases!$D$22,IF(AND($AP$59&gt;5,BC59&lt;5000),AV59*Bases!$D$21,IF(AND($AP$59&gt;4,BC59&lt;5000),AV59*Bases!$D$20,IF(AND($AP$59&gt;3,BC59&lt;5000),AV59*Bases!$D$19,IF(AND($AP$59&gt;1,BC59&lt;5000),AV59*Bases!$D$18,0)))))))))))))))</f>
        <v>0</v>
      </c>
      <c r="BK59" s="44">
        <f>IF(AND($AP$59&gt;6,BD59&gt;20000),AW59*Bases!$G$22,IF(AND($AP$59&gt;5,BD59&gt;20000),AW59*Bases!$G$21,IF(AND($AP$59&gt;4,BD59&gt;20000),AW59*Bases!$G$20,IF(AND($AP$59&gt;3,BD59&gt;20000),AW59*Bases!$G$19,IF(AND($AP$59&gt;1,BD59&gt;20000),AW59*Bases!$G$18,IF(AND($AP$59&gt;6,BD59&gt;5000),AW59*Bases!$E$22,IF(AND($AP$59&gt;5,BD59&gt;5000),AW59*Bases!$E$21,IF(AND($AP$59&gt;4,BD59&gt;5000),AW59*Bases!$E$20,IF(AND($AP$59&gt;3,BD59&gt;5000),AW59*Bases!$E$19,IF(AND($AP$59&gt;1,BD59&gt;5000),AW59*Bases!$E$18,IF(AND($AP$59&gt;6,BD59&lt;5000),AW59*Bases!$D$22,IF(AND($AP$59&gt;5,BD59&lt;5000),AW59*Bases!$D$21,IF(AND($AP$59&gt;4,BD59&lt;5000),AW59*Bases!$D$20,IF(AND($AP$59&gt;3,BD59&lt;5000),AW59*Bases!$D$19,IF(AND($AP$59&gt;1,BD59&lt;5000),AW59*Bases!$D$18,0)))))))))))))))</f>
        <v>0</v>
      </c>
      <c r="BL59" s="44">
        <f t="shared" si="10"/>
        <v>0</v>
      </c>
      <c r="BM59" s="49"/>
      <c r="BN59" s="44">
        <f t="shared" si="15"/>
        <v>0</v>
      </c>
      <c r="BO59" s="44">
        <f t="shared" si="16"/>
        <v>0</v>
      </c>
      <c r="BP59" s="44">
        <f t="shared" si="17"/>
        <v>0</v>
      </c>
      <c r="BQ59" s="44">
        <f t="shared" si="18"/>
        <v>0</v>
      </c>
      <c r="BR59" s="44">
        <f t="shared" si="19"/>
        <v>0</v>
      </c>
      <c r="BS59" s="44">
        <f t="shared" si="20"/>
        <v>0</v>
      </c>
      <c r="BT59" s="44"/>
      <c r="BU59" s="44">
        <f t="shared" si="11"/>
        <v>0</v>
      </c>
      <c r="BV59" s="44">
        <f t="shared" si="12"/>
        <v>0</v>
      </c>
      <c r="BW59" s="45">
        <f t="shared" si="21"/>
        <v>0</v>
      </c>
      <c r="BX59" s="45"/>
      <c r="BY59" s="38">
        <f t="shared" si="22"/>
        <v>0</v>
      </c>
      <c r="BZ59" s="38">
        <f t="shared" si="23"/>
        <v>0</v>
      </c>
      <c r="CA59" s="44">
        <f t="shared" si="24"/>
        <v>0</v>
      </c>
    </row>
    <row r="60" spans="2:79" s="36" customFormat="1" ht="17.100000000000001" customHeight="1" x14ac:dyDescent="0.2">
      <c r="B60" s="167"/>
      <c r="C60" s="168"/>
      <c r="D60" s="169"/>
      <c r="E60" s="170"/>
      <c r="F60" s="171"/>
      <c r="G60" s="172"/>
      <c r="H60" s="137"/>
      <c r="I60" s="189">
        <f>IF(NdF!$C$10="Oui",BL60,0)</f>
        <v>0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75"/>
      <c r="Z60" s="176"/>
      <c r="AA60" s="175"/>
      <c r="AB60" s="139"/>
      <c r="AC60" s="139"/>
      <c r="AD60" s="173"/>
      <c r="AE60" s="139"/>
      <c r="AF60" s="139"/>
      <c r="AG60" s="34">
        <f>IF(NdF!$C$10="Oui",BU60,BY60)</f>
        <v>0</v>
      </c>
      <c r="AH60" s="35"/>
      <c r="AJ60" s="37" t="s">
        <v>35</v>
      </c>
      <c r="AK60" s="36">
        <f t="shared" si="0"/>
        <v>0</v>
      </c>
      <c r="AL60" s="36">
        <f t="shared" si="1"/>
        <v>0</v>
      </c>
      <c r="AM60" s="36">
        <f t="shared" si="2"/>
        <v>0</v>
      </c>
      <c r="AN60" s="36">
        <f t="shared" si="3"/>
        <v>0</v>
      </c>
      <c r="AO60" s="36">
        <f t="shared" si="4"/>
        <v>0</v>
      </c>
      <c r="AP60" s="36">
        <f t="shared" si="13"/>
        <v>0</v>
      </c>
      <c r="AR60" s="36" t="s">
        <v>44</v>
      </c>
      <c r="AS60" s="36">
        <f t="shared" si="5"/>
        <v>0</v>
      </c>
      <c r="AT60" s="36">
        <f t="shared" si="6"/>
        <v>0</v>
      </c>
      <c r="AU60" s="36">
        <f t="shared" si="7"/>
        <v>0</v>
      </c>
      <c r="AV60" s="36">
        <f t="shared" si="8"/>
        <v>0</v>
      </c>
      <c r="AW60" s="36">
        <f t="shared" si="9"/>
        <v>0</v>
      </c>
      <c r="AY60" s="37" t="s">
        <v>44</v>
      </c>
      <c r="AZ60" s="36">
        <f t="shared" si="26"/>
        <v>0</v>
      </c>
      <c r="BA60" s="36">
        <f t="shared" si="26"/>
        <v>0</v>
      </c>
      <c r="BB60" s="36">
        <f t="shared" si="26"/>
        <v>0</v>
      </c>
      <c r="BC60" s="36">
        <f t="shared" si="26"/>
        <v>0</v>
      </c>
      <c r="BD60" s="36">
        <f t="shared" si="26"/>
        <v>0</v>
      </c>
      <c r="BF60" s="46" t="s">
        <v>62</v>
      </c>
      <c r="BG60" s="38">
        <f>IF(AND($AP$60&gt;6,AZ60&gt;20000),AS60*Bases!$G$22,IF(AND($AP$60&gt;5,AZ60&gt;20000),AS60*Bases!$G$21,IF(AND($AP$60&gt;4,AZ60&gt;20000),AS60*Bases!$G$20,IF(AND($AP$60&gt;3,AZ60&gt;20000),AS60*Bases!$G$19,IF(AND($AP$60&gt;1,AZ60&gt;20000),AS60*Bases!$G$18,IF(AND($AP$60&gt;6,AZ60&gt;5000),AS60*Bases!$E$22,IF(AND($AP$60&gt;5,AZ60&gt;5000),AS60*Bases!$E$21,IF(AND($AP$60&gt;4,AZ60&gt;5000),AS60*Bases!$E$20,IF(AND($AP$60&gt;3,AZ60&gt;5000),AS60*Bases!$E$19,IF(AND($AP$60&gt;1,AZ60&gt;5000),AS60*Bases!$E$18,IF(AND($AP$60&gt;6,AZ60&lt;5000),AS60*Bases!$D$22,IF(AND($AP$60&gt;5,AZ60&lt;5000),AS60*Bases!$D$21,IF(AND($AP$60&gt;4,AZ60&lt;5000),AS60*Bases!$D$20,IF(AND($AP$60&gt;3,AZ60&lt;5000),AS60*Bases!$D$19,IF(AND($AP$60&gt;1,AZ60&lt;5000),AS60*Bases!$D$18,0)))))))))))))))</f>
        <v>0</v>
      </c>
      <c r="BH60" s="38">
        <f>IF(AND($AP$60&gt;6,BA60&gt;20000),AT60*Bases!$G$22,IF(AND($AP$60&gt;5,BA60&gt;20000),AT60*Bases!$G$21,IF(AND($AP$60&gt;4,BA60&gt;20000),AT60*Bases!$G$20,IF(AND($AP$60&gt;3,BA60&gt;20000),AT60*Bases!$G$19,IF(AND($AP$60&gt;1,BA60&gt;20000),AT60*Bases!$G$18,IF(AND($AP$60&gt;6,BA60&gt;5000),AT60*Bases!$E$22,IF(AND($AP$60&gt;5,BA60&gt;5000),AT60*Bases!$E$21,IF(AND($AP$60&gt;4,BA60&gt;5000),AT60*Bases!$E$20,IF(AND($AP$60&gt;3,BA60&gt;5000),AT60*Bases!$E$19,IF(AND($AP$60&gt;1,BA60&gt;5000),AT60*Bases!$E$18,IF(AND($AP$60&gt;6,BA60&lt;5000),AT60*Bases!$D$22,IF(AND($AP$60&gt;5,BA60&lt;5000),AT60*Bases!$D$21,IF(AND($AP$60&gt;4,BA60&lt;5000),AT60*Bases!$D$20,IF(AND($AP$60&gt;3,BA60&lt;5000),AT60*Bases!$D$19,IF(AND($AP$60&gt;1,BA60&lt;5000),AT60*Bases!$D$18,0)))))))))))))))</f>
        <v>0</v>
      </c>
      <c r="BI60" s="38">
        <f>IF(AND($AP$60&gt;6,BB60&gt;20000),AU60*Bases!$G$22,IF(AND($AP$60&gt;5,BB60&gt;20000),AU60*Bases!$G$21,IF(AND($AP$60&gt;4,BB60&gt;20000),AU60*Bases!$G$20,IF(AND($AP$60&gt;3,BB60&gt;20000),AU60*Bases!$G$19,IF(AND($AP$60&gt;1,BB60&gt;20000),AU60*Bases!$G$18,IF(AND($AP$60&gt;6,BB60&gt;5000),AU60*Bases!$E$22,IF(AND($AP$60&gt;5,BB60&gt;5000),AU60*Bases!$E$21,IF(AND($AP$60&gt;4,BB60&gt;5000),AU60*Bases!$E$20,IF(AND($AP$60&gt;3,BB60&gt;5000),AU60*Bases!$E$19,IF(AND($AP$60&gt;1,BB60&gt;5000),AU60*Bases!$E$18,IF(AND($AP$60&gt;6,BB60&lt;5000),AU60*Bases!$D$22,IF(AND($AP$60&gt;5,BB60&lt;5000),AU60*Bases!$D$21,IF(AND($AP$60&gt;4,BB60&lt;5000),AU60*Bases!$D$20,IF(AND($AP$60&gt;3,BB60&lt;5000),AU60*Bases!$D$19,IF(AND($AP$60&gt;1,BB60&lt;5000),AU60*Bases!$D$18,0)))))))))))))))</f>
        <v>0</v>
      </c>
      <c r="BJ60" s="38">
        <f>IF(AND($AP$60&gt;6,BC60&gt;20000),AV60*Bases!$G$22,IF(AND($AP$60&gt;5,BC60&gt;20000),AV60*Bases!$G$21,IF(AND($AP$60&gt;4,BC60&gt;20000),AV60*Bases!$G$20,IF(AND($AP$60&gt;3,BC60&gt;20000),AV60*Bases!$G$19,IF(AND($AP$60&gt;1,BC60&gt;20000),AV60*Bases!$G$18,IF(AND($AP$60&gt;6,BC60&gt;5000),AV60*Bases!$E$22,IF(AND($AP$60&gt;5,BC60&gt;5000),AV60*Bases!$E$21,IF(AND($AP$60&gt;4,BC60&gt;5000),AV60*Bases!$E$20,IF(AND($AP$60&gt;3,BC60&gt;5000),AV60*Bases!$E$19,IF(AND($AP$60&gt;1,BC60&gt;5000),AV60*Bases!$E$18,IF(AND($AP$60&gt;6,BC60&lt;5000),AV60*Bases!$D$22,IF(AND($AP$60&gt;5,BC60&lt;5000),AV60*Bases!$D$21,IF(AND($AP$60&gt;4,BC60&lt;5000),AV60*Bases!$D$20,IF(AND($AP$60&gt;3,BC60&lt;5000),AV60*Bases!$D$19,IF(AND($AP$60&gt;1,BC60&lt;5000),AV60*Bases!$D$18,0)))))))))))))))</f>
        <v>0</v>
      </c>
      <c r="BK60" s="38">
        <f>IF(AND($AP$60&gt;6,BD60&gt;20000),AW60*Bases!$G$22,IF(AND($AP$60&gt;5,BD60&gt;20000),AW60*Bases!$G$21,IF(AND($AP$60&gt;4,BD60&gt;20000),AW60*Bases!$G$20,IF(AND($AP$60&gt;3,BD60&gt;20000),AW60*Bases!$G$19,IF(AND($AP$60&gt;1,BD60&gt;20000),AW60*Bases!$G$18,IF(AND($AP$60&gt;6,BD60&gt;5000),AW60*Bases!$E$22,IF(AND($AP$60&gt;5,BD60&gt;5000),AW60*Bases!$E$21,IF(AND($AP$60&gt;4,BD60&gt;5000),AW60*Bases!$E$20,IF(AND($AP$60&gt;3,BD60&gt;5000),AW60*Bases!$E$19,IF(AND($AP$60&gt;1,BD60&gt;5000),AW60*Bases!$E$18,IF(AND($AP$60&gt;6,BD60&lt;5000),AW60*Bases!$D$22,IF(AND($AP$60&gt;5,BD60&lt;5000),AW60*Bases!$D$21,IF(AND($AP$60&gt;4,BD60&lt;5000),AW60*Bases!$D$20,IF(AND($AP$60&gt;3,BD60&lt;5000),AW60*Bases!$D$19,IF(AND($AP$60&gt;1,BD60&lt;5000),AW60*Bases!$D$18,0)))))))))))))))</f>
        <v>0</v>
      </c>
      <c r="BL60" s="38">
        <f t="shared" si="10"/>
        <v>0</v>
      </c>
      <c r="BM60" s="48"/>
      <c r="BN60" s="38">
        <f t="shared" si="15"/>
        <v>0</v>
      </c>
      <c r="BO60" s="38">
        <f t="shared" si="16"/>
        <v>0</v>
      </c>
      <c r="BP60" s="38">
        <f t="shared" si="17"/>
        <v>0</v>
      </c>
      <c r="BQ60" s="38">
        <f t="shared" si="18"/>
        <v>0</v>
      </c>
      <c r="BR60" s="38">
        <f t="shared" si="19"/>
        <v>0</v>
      </c>
      <c r="BS60" s="38">
        <f t="shared" si="20"/>
        <v>0</v>
      </c>
      <c r="BT60" s="38"/>
      <c r="BU60" s="38">
        <f t="shared" si="11"/>
        <v>0</v>
      </c>
      <c r="BV60" s="38">
        <f t="shared" si="12"/>
        <v>0</v>
      </c>
      <c r="BW60" s="39">
        <f t="shared" si="21"/>
        <v>0</v>
      </c>
      <c r="BX60" s="39"/>
      <c r="BY60" s="38">
        <f t="shared" si="22"/>
        <v>0</v>
      </c>
      <c r="BZ60" s="38">
        <f t="shared" si="23"/>
        <v>0</v>
      </c>
      <c r="CA60" s="38">
        <f t="shared" si="24"/>
        <v>0</v>
      </c>
    </row>
    <row r="61" spans="2:79" s="42" customFormat="1" ht="17.100000000000001" customHeight="1" x14ac:dyDescent="0.2">
      <c r="B61" s="159"/>
      <c r="C61" s="160"/>
      <c r="D61" s="161"/>
      <c r="E61" s="162"/>
      <c r="F61" s="163"/>
      <c r="G61" s="164"/>
      <c r="H61" s="147"/>
      <c r="I61" s="190">
        <f>IF(NdF!$C$10="Oui",BL61,0)</f>
        <v>0</v>
      </c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77"/>
      <c r="Z61" s="178"/>
      <c r="AA61" s="177"/>
      <c r="AB61" s="165"/>
      <c r="AC61" s="165"/>
      <c r="AD61" s="166"/>
      <c r="AE61" s="165"/>
      <c r="AF61" s="165"/>
      <c r="AG61" s="40">
        <f>IF(NdF!$C$10="Oui",BU61,BY61)</f>
        <v>0</v>
      </c>
      <c r="AH61" s="41"/>
      <c r="AJ61" s="43" t="s">
        <v>35</v>
      </c>
      <c r="AK61" s="42">
        <f t="shared" si="0"/>
        <v>0</v>
      </c>
      <c r="AL61" s="42">
        <f t="shared" si="1"/>
        <v>0</v>
      </c>
      <c r="AM61" s="42">
        <f t="shared" si="2"/>
        <v>0</v>
      </c>
      <c r="AN61" s="42">
        <f t="shared" si="3"/>
        <v>0</v>
      </c>
      <c r="AO61" s="42">
        <f t="shared" si="4"/>
        <v>0</v>
      </c>
      <c r="AP61" s="42">
        <f t="shared" si="13"/>
        <v>0</v>
      </c>
      <c r="AR61" s="42" t="s">
        <v>44</v>
      </c>
      <c r="AS61" s="42">
        <f t="shared" si="5"/>
        <v>0</v>
      </c>
      <c r="AT61" s="42">
        <f t="shared" si="6"/>
        <v>0</v>
      </c>
      <c r="AU61" s="42">
        <f t="shared" si="7"/>
        <v>0</v>
      </c>
      <c r="AV61" s="42">
        <f t="shared" si="8"/>
        <v>0</v>
      </c>
      <c r="AW61" s="42">
        <f t="shared" si="9"/>
        <v>0</v>
      </c>
      <c r="AY61" s="43" t="s">
        <v>44</v>
      </c>
      <c r="AZ61" s="42">
        <f t="shared" si="26"/>
        <v>0</v>
      </c>
      <c r="BA61" s="42">
        <f t="shared" si="26"/>
        <v>0</v>
      </c>
      <c r="BB61" s="42">
        <f t="shared" si="26"/>
        <v>0</v>
      </c>
      <c r="BC61" s="42">
        <f t="shared" si="26"/>
        <v>0</v>
      </c>
      <c r="BD61" s="42">
        <f t="shared" si="26"/>
        <v>0</v>
      </c>
      <c r="BF61" s="47" t="s">
        <v>62</v>
      </c>
      <c r="BG61" s="44">
        <f>IF(AND($AP$61&gt;6,AZ61&gt;20000),AS61*Bases!$G$22,IF(AND($AP$61&gt;5,AZ61&gt;20000),AS61*Bases!$G$21,IF(AND($AP$61&gt;4,AZ61&gt;20000),AS61*Bases!$G$20,IF(AND($AP$61&gt;3,AZ61&gt;20000),AS61*Bases!$G$19,IF(AND($AP$61&gt;1,AZ61&gt;20000),AS61*Bases!$G$18,IF(AND($AP$61&gt;6,AZ61&gt;5000),AS61*Bases!$E$22,IF(AND($AP$61&gt;5,AZ61&gt;5000),AS61*Bases!$E$21,IF(AND($AP$61&gt;4,AZ61&gt;5000),AS61*Bases!$E$20,IF(AND($AP$61&gt;3,AZ61&gt;5000),AS61*Bases!$E$19,IF(AND($AP$61&gt;1,AZ61&gt;5000),AS61*Bases!$E$18,IF(AND($AP$61&gt;6,AZ61&lt;5000),AS61*Bases!$D$22,IF(AND($AP$61&gt;5,AZ61&lt;5000),AS61*Bases!$D$21,IF(AND($AP$61&gt;4,AZ61&lt;5000),AS61*Bases!$D$20,IF(AND($AP$61&gt;3,AZ61&lt;5000),AS61*Bases!$D$19,IF(AND($AP$61&gt;1,AZ61&lt;5000),AS61*Bases!$D$18,0)))))))))))))))</f>
        <v>0</v>
      </c>
      <c r="BH61" s="44">
        <f>IF(AND($AP$61&gt;6,BA61&gt;20000),AT61*Bases!$G$22,IF(AND($AP$61&gt;5,BA61&gt;20000),AT61*Bases!$G$21,IF(AND($AP$61&gt;4,BA61&gt;20000),AT61*Bases!$G$20,IF(AND($AP$61&gt;3,BA61&gt;20000),AT61*Bases!$G$19,IF(AND($AP$61&gt;1,BA61&gt;20000),AT61*Bases!$G$18,IF(AND($AP$61&gt;6,BA61&gt;5000),AT61*Bases!$E$22,IF(AND($AP$61&gt;5,BA61&gt;5000),AT61*Bases!$E$21,IF(AND($AP$61&gt;4,BA61&gt;5000),AT61*Bases!$E$20,IF(AND($AP$61&gt;3,BA61&gt;5000),AT61*Bases!$E$19,IF(AND($AP$61&gt;1,BA61&gt;5000),AT61*Bases!$E$18,IF(AND($AP$61&gt;6,BA61&lt;5000),AT61*Bases!$D$22,IF(AND($AP$61&gt;5,BA61&lt;5000),AT61*Bases!$D$21,IF(AND($AP$61&gt;4,BA61&lt;5000),AT61*Bases!$D$20,IF(AND($AP$61&gt;3,BA61&lt;5000),AT61*Bases!$D$19,IF(AND($AP$61&gt;1,BA61&lt;5000),AT61*Bases!$D$18,0)))))))))))))))</f>
        <v>0</v>
      </c>
      <c r="BI61" s="44">
        <f>IF(AND($AP$61&gt;6,BB61&gt;20000),AU61*Bases!$G$22,IF(AND($AP$61&gt;5,BB61&gt;20000),AU61*Bases!$G$21,IF(AND($AP$61&gt;4,BB61&gt;20000),AU61*Bases!$G$20,IF(AND($AP$61&gt;3,BB61&gt;20000),AU61*Bases!$G$19,IF(AND($AP$61&gt;1,BB61&gt;20000),AU61*Bases!$G$18,IF(AND($AP$61&gt;6,BB61&gt;5000),AU61*Bases!$E$22,IF(AND($AP$61&gt;5,BB61&gt;5000),AU61*Bases!$E$21,IF(AND($AP$61&gt;4,BB61&gt;5000),AU61*Bases!$E$20,IF(AND($AP$61&gt;3,BB61&gt;5000),AU61*Bases!$E$19,IF(AND($AP$61&gt;1,BB61&gt;5000),AU61*Bases!$E$18,IF(AND($AP$61&gt;6,BB61&lt;5000),AU61*Bases!$D$22,IF(AND($AP$61&gt;5,BB61&lt;5000),AU61*Bases!$D$21,IF(AND($AP$61&gt;4,BB61&lt;5000),AU61*Bases!$D$20,IF(AND($AP$61&gt;3,BB61&lt;5000),AU61*Bases!$D$19,IF(AND($AP$61&gt;1,BB61&lt;5000),AU61*Bases!$D$18,0)))))))))))))))</f>
        <v>0</v>
      </c>
      <c r="BJ61" s="44">
        <f>IF(AND($AP$61&gt;6,BC61&gt;20000),AV61*Bases!$G$22,IF(AND($AP$61&gt;5,BC61&gt;20000),AV61*Bases!$G$21,IF(AND($AP$61&gt;4,BC61&gt;20000),AV61*Bases!$G$20,IF(AND($AP$61&gt;3,BC61&gt;20000),AV61*Bases!$G$19,IF(AND($AP$61&gt;1,BC61&gt;20000),AV61*Bases!$G$18,IF(AND($AP$61&gt;6,BC61&gt;5000),AV61*Bases!$E$22,IF(AND($AP$61&gt;5,BC61&gt;5000),AV61*Bases!$E$21,IF(AND($AP$61&gt;4,BC61&gt;5000),AV61*Bases!$E$20,IF(AND($AP$61&gt;3,BC61&gt;5000),AV61*Bases!$E$19,IF(AND($AP$61&gt;1,BC61&gt;5000),AV61*Bases!$E$18,IF(AND($AP$61&gt;6,BC61&lt;5000),AV61*Bases!$D$22,IF(AND($AP$61&gt;5,BC61&lt;5000),AV61*Bases!$D$21,IF(AND($AP$61&gt;4,BC61&lt;5000),AV61*Bases!$D$20,IF(AND($AP$61&gt;3,BC61&lt;5000),AV61*Bases!$D$19,IF(AND($AP$61&gt;1,BC61&lt;5000),AV61*Bases!$D$18,0)))))))))))))))</f>
        <v>0</v>
      </c>
      <c r="BK61" s="44">
        <f>IF(AND($AP$61&gt;6,BD61&gt;20000),AW61*Bases!$G$22,IF(AND($AP$61&gt;5,BD61&gt;20000),AW61*Bases!$G$21,IF(AND($AP$61&gt;4,BD61&gt;20000),AW61*Bases!$G$20,IF(AND($AP$61&gt;3,BD61&gt;20000),AW61*Bases!$G$19,IF(AND($AP$61&gt;1,BD61&gt;20000),AW61*Bases!$G$18,IF(AND($AP$61&gt;6,BD61&gt;5000),AW61*Bases!$E$22,IF(AND($AP$61&gt;5,BD61&gt;5000),AW61*Bases!$E$21,IF(AND($AP$61&gt;4,BD61&gt;5000),AW61*Bases!$E$20,IF(AND($AP$61&gt;3,BD61&gt;5000),AW61*Bases!$E$19,IF(AND($AP$61&gt;1,BD61&gt;5000),AW61*Bases!$E$18,IF(AND($AP$61&gt;6,BD61&lt;5000),AW61*Bases!$D$22,IF(AND($AP$61&gt;5,BD61&lt;5000),AW61*Bases!$D$21,IF(AND($AP$61&gt;4,BD61&lt;5000),AW61*Bases!$D$20,IF(AND($AP$61&gt;3,BD61&lt;5000),AW61*Bases!$D$19,IF(AND($AP$61&gt;1,BD61&lt;5000),AW61*Bases!$D$18,0)))))))))))))))</f>
        <v>0</v>
      </c>
      <c r="BL61" s="44">
        <f t="shared" si="10"/>
        <v>0</v>
      </c>
      <c r="BM61" s="49"/>
      <c r="BN61" s="44">
        <f t="shared" si="15"/>
        <v>0</v>
      </c>
      <c r="BO61" s="44">
        <f t="shared" si="16"/>
        <v>0</v>
      </c>
      <c r="BP61" s="44">
        <f t="shared" si="17"/>
        <v>0</v>
      </c>
      <c r="BQ61" s="44">
        <f t="shared" si="18"/>
        <v>0</v>
      </c>
      <c r="BR61" s="44">
        <f t="shared" si="19"/>
        <v>0</v>
      </c>
      <c r="BS61" s="44">
        <f t="shared" si="20"/>
        <v>0</v>
      </c>
      <c r="BT61" s="44"/>
      <c r="BU61" s="44">
        <f t="shared" si="11"/>
        <v>0</v>
      </c>
      <c r="BV61" s="44">
        <f t="shared" si="12"/>
        <v>0</v>
      </c>
      <c r="BW61" s="45">
        <f t="shared" si="21"/>
        <v>0</v>
      </c>
      <c r="BX61" s="45"/>
      <c r="BY61" s="38">
        <f t="shared" si="22"/>
        <v>0</v>
      </c>
      <c r="BZ61" s="38">
        <f t="shared" si="23"/>
        <v>0</v>
      </c>
      <c r="CA61" s="44">
        <f t="shared" si="24"/>
        <v>0</v>
      </c>
    </row>
    <row r="62" spans="2:79" s="36" customFormat="1" ht="17.100000000000001" customHeight="1" x14ac:dyDescent="0.2">
      <c r="B62" s="167"/>
      <c r="C62" s="168"/>
      <c r="D62" s="169"/>
      <c r="E62" s="170"/>
      <c r="F62" s="171"/>
      <c r="G62" s="172"/>
      <c r="H62" s="137"/>
      <c r="I62" s="189">
        <f>IF(NdF!$C$10="Oui",BL62,0)</f>
        <v>0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75"/>
      <c r="Z62" s="176"/>
      <c r="AA62" s="175"/>
      <c r="AB62" s="139"/>
      <c r="AC62" s="139"/>
      <c r="AD62" s="173"/>
      <c r="AE62" s="139"/>
      <c r="AF62" s="139"/>
      <c r="AG62" s="34">
        <f>IF(NdF!$C$10="Oui",BU62,BY62)</f>
        <v>0</v>
      </c>
      <c r="AH62" s="35"/>
      <c r="AJ62" s="37" t="s">
        <v>35</v>
      </c>
      <c r="AK62" s="36">
        <f t="shared" si="0"/>
        <v>0</v>
      </c>
      <c r="AL62" s="36">
        <f t="shared" si="1"/>
        <v>0</v>
      </c>
      <c r="AM62" s="36">
        <f t="shared" si="2"/>
        <v>0</v>
      </c>
      <c r="AN62" s="36">
        <f t="shared" si="3"/>
        <v>0</v>
      </c>
      <c r="AO62" s="36">
        <f t="shared" si="4"/>
        <v>0</v>
      </c>
      <c r="AP62" s="36">
        <f t="shared" si="13"/>
        <v>0</v>
      </c>
      <c r="AR62" s="36" t="s">
        <v>44</v>
      </c>
      <c r="AS62" s="36">
        <f t="shared" si="5"/>
        <v>0</v>
      </c>
      <c r="AT62" s="36">
        <f t="shared" si="6"/>
        <v>0</v>
      </c>
      <c r="AU62" s="36">
        <f t="shared" si="7"/>
        <v>0</v>
      </c>
      <c r="AV62" s="36">
        <f t="shared" si="8"/>
        <v>0</v>
      </c>
      <c r="AW62" s="36">
        <f t="shared" si="9"/>
        <v>0</v>
      </c>
      <c r="AY62" s="37" t="s">
        <v>44</v>
      </c>
      <c r="AZ62" s="36">
        <f t="shared" si="26"/>
        <v>0</v>
      </c>
      <c r="BA62" s="36">
        <f t="shared" si="26"/>
        <v>0</v>
      </c>
      <c r="BB62" s="36">
        <f t="shared" si="26"/>
        <v>0</v>
      </c>
      <c r="BC62" s="36">
        <f t="shared" si="26"/>
        <v>0</v>
      </c>
      <c r="BD62" s="36">
        <f t="shared" si="26"/>
        <v>0</v>
      </c>
      <c r="BF62" s="46" t="s">
        <v>62</v>
      </c>
      <c r="BG62" s="38">
        <f>IF(AND($AP$62&gt;6,AZ62&gt;20000),AS62*Bases!$G$22,IF(AND($AP$62&gt;5,AZ62&gt;20000),AS62*Bases!$G$21,IF(AND($AP$62&gt;4,AZ62&gt;20000),AS62*Bases!$G$20,IF(AND($AP$62&gt;3,AZ62&gt;20000),AS62*Bases!$G$19,IF(AND($AP$62&gt;1,AZ62&gt;20000),AS62*Bases!$G$18,IF(AND($AP$62&gt;6,AZ62&gt;5000),AS62*Bases!$E$22,IF(AND($AP$62&gt;5,AZ62&gt;5000),AS62*Bases!$E$21,IF(AND($AP$62&gt;4,AZ62&gt;5000),AS62*Bases!$E$20,IF(AND($AP$62&gt;3,AZ62&gt;5000),AS62*Bases!$E$19,IF(AND($AP$62&gt;1,AZ62&gt;5000),AS62*Bases!$E$18,IF(AND($AP$62&gt;6,AZ62&lt;5000),AS62*Bases!$D$22,IF(AND($AP$62&gt;5,AZ62&lt;5000),AS62*Bases!$D$21,IF(AND($AP$62&gt;4,AZ62&lt;5000),AS62*Bases!$D$20,IF(AND($AP$62&gt;3,AZ62&lt;5000),AS62*Bases!$D$19,IF(AND($AP$62&gt;1,AZ62&lt;5000),AS62*Bases!$D$18,0)))))))))))))))</f>
        <v>0</v>
      </c>
      <c r="BH62" s="38">
        <f>IF(AND($AP$62&gt;6,BA62&gt;20000),AT62*Bases!$G$22,IF(AND($AP$62&gt;5,BA62&gt;20000),AT62*Bases!$G$21,IF(AND($AP$62&gt;4,BA62&gt;20000),AT62*Bases!$G$20,IF(AND($AP$62&gt;3,BA62&gt;20000),AT62*Bases!$G$19,IF(AND($AP$62&gt;1,BA62&gt;20000),AT62*Bases!$G$18,IF(AND($AP$62&gt;6,BA62&gt;5000),AT62*Bases!$E$22,IF(AND($AP$62&gt;5,BA62&gt;5000),AT62*Bases!$E$21,IF(AND($AP$62&gt;4,BA62&gt;5000),AT62*Bases!$E$20,IF(AND($AP$62&gt;3,BA62&gt;5000),AT62*Bases!$E$19,IF(AND($AP$62&gt;1,BA62&gt;5000),AT62*Bases!$E$18,IF(AND($AP$62&gt;6,BA62&lt;5000),AT62*Bases!$D$22,IF(AND($AP$62&gt;5,BA62&lt;5000),AT62*Bases!$D$21,IF(AND($AP$62&gt;4,BA62&lt;5000),AT62*Bases!$D$20,IF(AND($AP$62&gt;3,BA62&lt;5000),AT62*Bases!$D$19,IF(AND($AP$62&gt;1,BA62&lt;5000),AT62*Bases!$D$18,0)))))))))))))))</f>
        <v>0</v>
      </c>
      <c r="BI62" s="38">
        <f>IF(AND($AP$62&gt;6,BB62&gt;20000),AU62*Bases!$G$22,IF(AND($AP$62&gt;5,BB62&gt;20000),AU62*Bases!$G$21,IF(AND($AP$62&gt;4,BB62&gt;20000),AU62*Bases!$G$20,IF(AND($AP$62&gt;3,BB62&gt;20000),AU62*Bases!$G$19,IF(AND($AP$62&gt;1,BB62&gt;20000),AU62*Bases!$G$18,IF(AND($AP$62&gt;6,BB62&gt;5000),AU62*Bases!$E$22,IF(AND($AP$62&gt;5,BB62&gt;5000),AU62*Bases!$E$21,IF(AND($AP$62&gt;4,BB62&gt;5000),AU62*Bases!$E$20,IF(AND($AP$62&gt;3,BB62&gt;5000),AU62*Bases!$E$19,IF(AND($AP$62&gt;1,BB62&gt;5000),AU62*Bases!$E$18,IF(AND($AP$62&gt;6,BB62&lt;5000),AU62*Bases!$D$22,IF(AND($AP$62&gt;5,BB62&lt;5000),AU62*Bases!$D$21,IF(AND($AP$62&gt;4,BB62&lt;5000),AU62*Bases!$D$20,IF(AND($AP$62&gt;3,BB62&lt;5000),AU62*Bases!$D$19,IF(AND($AP$62&gt;1,BB62&lt;5000),AU62*Bases!$D$18,0)))))))))))))))</f>
        <v>0</v>
      </c>
      <c r="BJ62" s="38">
        <f>IF(AND($AP$62&gt;6,BC62&gt;20000),AV62*Bases!$G$22,IF(AND($AP$62&gt;5,BC62&gt;20000),AV62*Bases!$G$21,IF(AND($AP$62&gt;4,BC62&gt;20000),AV62*Bases!$G$20,IF(AND($AP$62&gt;3,BC62&gt;20000),AV62*Bases!$G$19,IF(AND($AP$62&gt;1,BC62&gt;20000),AV62*Bases!$G$18,IF(AND($AP$62&gt;6,BC62&gt;5000),AV62*Bases!$E$22,IF(AND($AP$62&gt;5,BC62&gt;5000),AV62*Bases!$E$21,IF(AND($AP$62&gt;4,BC62&gt;5000),AV62*Bases!$E$20,IF(AND($AP$62&gt;3,BC62&gt;5000),AV62*Bases!$E$19,IF(AND($AP$62&gt;1,BC62&gt;5000),AV62*Bases!$E$18,IF(AND($AP$62&gt;6,BC62&lt;5000),AV62*Bases!$D$22,IF(AND($AP$62&gt;5,BC62&lt;5000),AV62*Bases!$D$21,IF(AND($AP$62&gt;4,BC62&lt;5000),AV62*Bases!$D$20,IF(AND($AP$62&gt;3,BC62&lt;5000),AV62*Bases!$D$19,IF(AND($AP$62&gt;1,BC62&lt;5000),AV62*Bases!$D$18,0)))))))))))))))</f>
        <v>0</v>
      </c>
      <c r="BK62" s="38">
        <f>IF(AND($AP$62&gt;6,BD62&gt;20000),AW62*Bases!$G$22,IF(AND($AP$62&gt;5,BD62&gt;20000),AW62*Bases!$G$21,IF(AND($AP$62&gt;4,BD62&gt;20000),AW62*Bases!$G$20,IF(AND($AP$62&gt;3,BD62&gt;20000),AW62*Bases!$G$19,IF(AND($AP$62&gt;1,BD62&gt;20000),AW62*Bases!$G$18,IF(AND($AP$62&gt;6,BD62&gt;5000),AW62*Bases!$E$22,IF(AND($AP$62&gt;5,BD62&gt;5000),AW62*Bases!$E$21,IF(AND($AP$62&gt;4,BD62&gt;5000),AW62*Bases!$E$20,IF(AND($AP$62&gt;3,BD62&gt;5000),AW62*Bases!$E$19,IF(AND($AP$62&gt;1,BD62&gt;5000),AW62*Bases!$E$18,IF(AND($AP$62&gt;6,BD62&lt;5000),AW62*Bases!$D$22,IF(AND($AP$62&gt;5,BD62&lt;5000),AW62*Bases!$D$21,IF(AND($AP$62&gt;4,BD62&lt;5000),AW62*Bases!$D$20,IF(AND($AP$62&gt;3,BD62&lt;5000),AW62*Bases!$D$19,IF(AND($AP$62&gt;1,BD62&lt;5000),AW62*Bases!$D$18,0)))))))))))))))</f>
        <v>0</v>
      </c>
      <c r="BL62" s="38">
        <f t="shared" si="10"/>
        <v>0</v>
      </c>
      <c r="BM62" s="48"/>
      <c r="BN62" s="38">
        <f t="shared" si="15"/>
        <v>0</v>
      </c>
      <c r="BO62" s="38">
        <f t="shared" si="16"/>
        <v>0</v>
      </c>
      <c r="BP62" s="38">
        <f t="shared" si="17"/>
        <v>0</v>
      </c>
      <c r="BQ62" s="38">
        <f t="shared" si="18"/>
        <v>0</v>
      </c>
      <c r="BR62" s="38">
        <f t="shared" si="19"/>
        <v>0</v>
      </c>
      <c r="BS62" s="38">
        <f t="shared" si="20"/>
        <v>0</v>
      </c>
      <c r="BT62" s="38"/>
      <c r="BU62" s="38">
        <f t="shared" si="11"/>
        <v>0</v>
      </c>
      <c r="BV62" s="38">
        <f t="shared" si="12"/>
        <v>0</v>
      </c>
      <c r="BW62" s="39">
        <f t="shared" si="21"/>
        <v>0</v>
      </c>
      <c r="BX62" s="39"/>
      <c r="BY62" s="38">
        <f t="shared" si="22"/>
        <v>0</v>
      </c>
      <c r="BZ62" s="38">
        <f t="shared" si="23"/>
        <v>0</v>
      </c>
      <c r="CA62" s="38">
        <f t="shared" si="24"/>
        <v>0</v>
      </c>
    </row>
    <row r="63" spans="2:79" s="42" customFormat="1" ht="17.100000000000001" customHeight="1" x14ac:dyDescent="0.2">
      <c r="B63" s="159"/>
      <c r="C63" s="160"/>
      <c r="D63" s="161"/>
      <c r="E63" s="162"/>
      <c r="F63" s="163"/>
      <c r="G63" s="164"/>
      <c r="H63" s="147"/>
      <c r="I63" s="190">
        <f>IF(NdF!$C$10="Oui",BL63,0)</f>
        <v>0</v>
      </c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77"/>
      <c r="Z63" s="178"/>
      <c r="AA63" s="177"/>
      <c r="AB63" s="165"/>
      <c r="AC63" s="165"/>
      <c r="AD63" s="166"/>
      <c r="AE63" s="165"/>
      <c r="AF63" s="165"/>
      <c r="AG63" s="40">
        <f>IF(NdF!$C$10="Oui",BU63,BY63)</f>
        <v>0</v>
      </c>
      <c r="AH63" s="41"/>
      <c r="AJ63" s="43" t="s">
        <v>35</v>
      </c>
      <c r="AK63" s="42">
        <f t="shared" si="0"/>
        <v>0</v>
      </c>
      <c r="AL63" s="42">
        <f t="shared" si="1"/>
        <v>0</v>
      </c>
      <c r="AM63" s="42">
        <f t="shared" si="2"/>
        <v>0</v>
      </c>
      <c r="AN63" s="42">
        <f t="shared" si="3"/>
        <v>0</v>
      </c>
      <c r="AO63" s="42">
        <f t="shared" si="4"/>
        <v>0</v>
      </c>
      <c r="AP63" s="42">
        <f t="shared" si="13"/>
        <v>0</v>
      </c>
      <c r="AR63" s="42" t="s">
        <v>44</v>
      </c>
      <c r="AS63" s="42">
        <f t="shared" si="5"/>
        <v>0</v>
      </c>
      <c r="AT63" s="42">
        <f t="shared" si="6"/>
        <v>0</v>
      </c>
      <c r="AU63" s="42">
        <f t="shared" si="7"/>
        <v>0</v>
      </c>
      <c r="AV63" s="42">
        <f t="shared" si="8"/>
        <v>0</v>
      </c>
      <c r="AW63" s="42">
        <f t="shared" si="9"/>
        <v>0</v>
      </c>
      <c r="AY63" s="43" t="s">
        <v>44</v>
      </c>
      <c r="AZ63" s="42">
        <f t="shared" ref="AZ63:BD73" si="27">AZ62+AS63</f>
        <v>0</v>
      </c>
      <c r="BA63" s="42">
        <f t="shared" si="27"/>
        <v>0</v>
      </c>
      <c r="BB63" s="42">
        <f t="shared" si="27"/>
        <v>0</v>
      </c>
      <c r="BC63" s="42">
        <f t="shared" si="27"/>
        <v>0</v>
      </c>
      <c r="BD63" s="42">
        <f t="shared" si="27"/>
        <v>0</v>
      </c>
      <c r="BF63" s="47" t="s">
        <v>62</v>
      </c>
      <c r="BG63" s="44">
        <f>IF(AND($AP$63&gt;6,AZ63&gt;20000),AS63*Bases!$G$22,IF(AND($AP$63&gt;5,AZ63&gt;20000),AS63*Bases!$G$21,IF(AND($AP$63&gt;4,AZ63&gt;20000),AS63*Bases!$G$20,IF(AND($AP$63&gt;3,AZ63&gt;20000),AS63*Bases!$G$19,IF(AND($AP$63&gt;1,AZ63&gt;20000),AS63*Bases!$G$18,IF(AND($AP$63&gt;6,AZ63&gt;5000),AS63*Bases!$E$22,IF(AND($AP$63&gt;5,AZ63&gt;5000),AS63*Bases!$E$21,IF(AND($AP$63&gt;4,AZ63&gt;5000),AS63*Bases!$E$20,IF(AND($AP$63&gt;3,AZ63&gt;5000),AS63*Bases!$E$19,IF(AND($AP$63&gt;1,AZ63&gt;5000),AS63*Bases!$E$18,IF(AND($AP$63&gt;6,AZ63&lt;5000),AS63*Bases!$D$22,IF(AND($AP$63&gt;5,AZ63&lt;5000),AS63*Bases!$D$21,IF(AND($AP$63&gt;4,AZ63&lt;5000),AS63*Bases!$D$20,IF(AND($AP$63&gt;3,AZ63&lt;5000),AS63*Bases!$D$19,IF(AND($AP$63&gt;1,AZ63&lt;5000),AS63*Bases!$D$18,0)))))))))))))))</f>
        <v>0</v>
      </c>
      <c r="BH63" s="44">
        <f>IF(AND($AP$63&gt;6,BA63&gt;20000),AT63*Bases!$G$22,IF(AND($AP$63&gt;5,BA63&gt;20000),AT63*Bases!$G$21,IF(AND($AP$63&gt;4,BA63&gt;20000),AT63*Bases!$G$20,IF(AND($AP$63&gt;3,BA63&gt;20000),AT63*Bases!$G$19,IF(AND($AP$63&gt;1,BA63&gt;20000),AT63*Bases!$G$18,IF(AND($AP$63&gt;6,BA63&gt;5000),AT63*Bases!$E$22,IF(AND($AP$63&gt;5,BA63&gt;5000),AT63*Bases!$E$21,IF(AND($AP$63&gt;4,BA63&gt;5000),AT63*Bases!$E$20,IF(AND($AP$63&gt;3,BA63&gt;5000),AT63*Bases!$E$19,IF(AND($AP$63&gt;1,BA63&gt;5000),AT63*Bases!$E$18,IF(AND($AP$63&gt;6,BA63&lt;5000),AT63*Bases!$D$22,IF(AND($AP$63&gt;5,BA63&lt;5000),AT63*Bases!$D$21,IF(AND($AP$63&gt;4,BA63&lt;5000),AT63*Bases!$D$20,IF(AND($AP$63&gt;3,BA63&lt;5000),AT63*Bases!$D$19,IF(AND($AP$63&gt;1,BA63&lt;5000),AT63*Bases!$D$18,0)))))))))))))))</f>
        <v>0</v>
      </c>
      <c r="BI63" s="44">
        <f>IF(AND($AP$63&gt;6,BB63&gt;20000),AU63*Bases!$G$22,IF(AND($AP$63&gt;5,BB63&gt;20000),AU63*Bases!$G$21,IF(AND($AP$63&gt;4,BB63&gt;20000),AU63*Bases!$G$20,IF(AND($AP$63&gt;3,BB63&gt;20000),AU63*Bases!$G$19,IF(AND($AP$63&gt;1,BB63&gt;20000),AU63*Bases!$G$18,IF(AND($AP$63&gt;6,BB63&gt;5000),AU63*Bases!$E$22,IF(AND($AP$63&gt;5,BB63&gt;5000),AU63*Bases!$E$21,IF(AND($AP$63&gt;4,BB63&gt;5000),AU63*Bases!$E$20,IF(AND($AP$63&gt;3,BB63&gt;5000),AU63*Bases!$E$19,IF(AND($AP$63&gt;1,BB63&gt;5000),AU63*Bases!$E$18,IF(AND($AP$63&gt;6,BB63&lt;5000),AU63*Bases!$D$22,IF(AND($AP$63&gt;5,BB63&lt;5000),AU63*Bases!$D$21,IF(AND($AP$63&gt;4,BB63&lt;5000),AU63*Bases!$D$20,IF(AND($AP$63&gt;3,BB63&lt;5000),AU63*Bases!$D$19,IF(AND($AP$63&gt;1,BB63&lt;5000),AU63*Bases!$D$18,0)))))))))))))))</f>
        <v>0</v>
      </c>
      <c r="BJ63" s="44">
        <f>IF(AND($AP$63&gt;6,BC63&gt;20000),AV63*Bases!$G$22,IF(AND($AP$63&gt;5,BC63&gt;20000),AV63*Bases!$G$21,IF(AND($AP$63&gt;4,BC63&gt;20000),AV63*Bases!$G$20,IF(AND($AP$63&gt;3,BC63&gt;20000),AV63*Bases!$G$19,IF(AND($AP$63&gt;1,BC63&gt;20000),AV63*Bases!$G$18,IF(AND($AP$63&gt;6,BC63&gt;5000),AV63*Bases!$E$22,IF(AND($AP$63&gt;5,BC63&gt;5000),AV63*Bases!$E$21,IF(AND($AP$63&gt;4,BC63&gt;5000),AV63*Bases!$E$20,IF(AND($AP$63&gt;3,BC63&gt;5000),AV63*Bases!$E$19,IF(AND($AP$63&gt;1,BC63&gt;5000),AV63*Bases!$E$18,IF(AND($AP$63&gt;6,BC63&lt;5000),AV63*Bases!$D$22,IF(AND($AP$63&gt;5,BC63&lt;5000),AV63*Bases!$D$21,IF(AND($AP$63&gt;4,BC63&lt;5000),AV63*Bases!$D$20,IF(AND($AP$63&gt;3,BC63&lt;5000),AV63*Bases!$D$19,IF(AND($AP$63&gt;1,BC63&lt;5000),AV63*Bases!$D$18,0)))))))))))))))</f>
        <v>0</v>
      </c>
      <c r="BK63" s="44">
        <f>IF(AND($AP$63&gt;6,BD63&gt;20000),AW63*Bases!$G$22,IF(AND($AP$63&gt;5,BD63&gt;20000),AW63*Bases!$G$21,IF(AND($AP$63&gt;4,BD63&gt;20000),AW63*Bases!$G$20,IF(AND($AP$63&gt;3,BD63&gt;20000),AW63*Bases!$G$19,IF(AND($AP$63&gt;1,BD63&gt;20000),AW63*Bases!$G$18,IF(AND($AP$63&gt;6,BD63&gt;5000),AW63*Bases!$E$22,IF(AND($AP$63&gt;5,BD63&gt;5000),AW63*Bases!$E$21,IF(AND($AP$63&gt;4,BD63&gt;5000),AW63*Bases!$E$20,IF(AND($AP$63&gt;3,BD63&gt;5000),AW63*Bases!$E$19,IF(AND($AP$63&gt;1,BD63&gt;5000),AW63*Bases!$E$18,IF(AND($AP$63&gt;6,BD63&lt;5000),AW63*Bases!$D$22,IF(AND($AP$63&gt;5,BD63&lt;5000),AW63*Bases!$D$21,IF(AND($AP$63&gt;4,BD63&lt;5000),AW63*Bases!$D$20,IF(AND($AP$63&gt;3,BD63&lt;5000),AW63*Bases!$D$19,IF(AND($AP$63&gt;1,BD63&lt;5000),AW63*Bases!$D$18,0)))))))))))))))</f>
        <v>0</v>
      </c>
      <c r="BL63" s="44">
        <f t="shared" si="10"/>
        <v>0</v>
      </c>
      <c r="BM63" s="49"/>
      <c r="BN63" s="44">
        <f t="shared" si="15"/>
        <v>0</v>
      </c>
      <c r="BO63" s="44">
        <f t="shared" si="16"/>
        <v>0</v>
      </c>
      <c r="BP63" s="44">
        <f t="shared" si="17"/>
        <v>0</v>
      </c>
      <c r="BQ63" s="44">
        <f t="shared" si="18"/>
        <v>0</v>
      </c>
      <c r="BR63" s="44">
        <f t="shared" si="19"/>
        <v>0</v>
      </c>
      <c r="BS63" s="44">
        <f t="shared" si="20"/>
        <v>0</v>
      </c>
      <c r="BT63" s="44"/>
      <c r="BU63" s="44">
        <f t="shared" si="11"/>
        <v>0</v>
      </c>
      <c r="BV63" s="44">
        <f t="shared" si="12"/>
        <v>0</v>
      </c>
      <c r="BW63" s="45">
        <f t="shared" si="21"/>
        <v>0</v>
      </c>
      <c r="BX63" s="45"/>
      <c r="BY63" s="38">
        <f t="shared" si="22"/>
        <v>0</v>
      </c>
      <c r="BZ63" s="38">
        <f t="shared" si="23"/>
        <v>0</v>
      </c>
      <c r="CA63" s="44">
        <f t="shared" si="24"/>
        <v>0</v>
      </c>
    </row>
    <row r="64" spans="2:79" s="36" customFormat="1" ht="17.100000000000001" customHeight="1" x14ac:dyDescent="0.2">
      <c r="B64" s="167"/>
      <c r="C64" s="168"/>
      <c r="D64" s="169"/>
      <c r="E64" s="170"/>
      <c r="F64" s="171"/>
      <c r="G64" s="172"/>
      <c r="H64" s="137"/>
      <c r="I64" s="189">
        <f>IF(NdF!$C$10="Oui",BL64,0)</f>
        <v>0</v>
      </c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75"/>
      <c r="Z64" s="176"/>
      <c r="AA64" s="175"/>
      <c r="AB64" s="139"/>
      <c r="AC64" s="139"/>
      <c r="AD64" s="173"/>
      <c r="AE64" s="139"/>
      <c r="AF64" s="139"/>
      <c r="AG64" s="34">
        <f>IF(NdF!$C$10="Oui",BU64,BY64)</f>
        <v>0</v>
      </c>
      <c r="AH64" s="35"/>
      <c r="AJ64" s="37" t="s">
        <v>35</v>
      </c>
      <c r="AK64" s="36">
        <f t="shared" si="0"/>
        <v>0</v>
      </c>
      <c r="AL64" s="36">
        <f t="shared" si="1"/>
        <v>0</v>
      </c>
      <c r="AM64" s="36">
        <f t="shared" si="2"/>
        <v>0</v>
      </c>
      <c r="AN64" s="36">
        <f t="shared" si="3"/>
        <v>0</v>
      </c>
      <c r="AO64" s="36">
        <f t="shared" si="4"/>
        <v>0</v>
      </c>
      <c r="AP64" s="36">
        <f t="shared" si="13"/>
        <v>0</v>
      </c>
      <c r="AR64" s="36" t="s">
        <v>44</v>
      </c>
      <c r="AS64" s="36">
        <f t="shared" si="5"/>
        <v>0</v>
      </c>
      <c r="AT64" s="36">
        <f t="shared" si="6"/>
        <v>0</v>
      </c>
      <c r="AU64" s="36">
        <f t="shared" si="7"/>
        <v>0</v>
      </c>
      <c r="AV64" s="36">
        <f t="shared" si="8"/>
        <v>0</v>
      </c>
      <c r="AW64" s="36">
        <f t="shared" si="9"/>
        <v>0</v>
      </c>
      <c r="AY64" s="37" t="s">
        <v>44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F64" s="46" t="s">
        <v>62</v>
      </c>
      <c r="BG64" s="38">
        <f>IF(AND($AP$64&gt;6,AZ64&gt;20000),AS64*Bases!$G$22,IF(AND($AP$64&gt;5,AZ64&gt;20000),AS64*Bases!$G$21,IF(AND($AP$64&gt;4,AZ64&gt;20000),AS64*Bases!$G$20,IF(AND($AP$64&gt;3,AZ64&gt;20000),AS64*Bases!$G$19,IF(AND($AP$64&gt;1,AZ64&gt;20000),AS64*Bases!$G$18,IF(AND($AP$64&gt;6,AZ64&gt;5000),AS64*Bases!$E$22,IF(AND($AP$64&gt;5,AZ64&gt;5000),AS64*Bases!$E$21,IF(AND($AP$64&gt;4,AZ64&gt;5000),AS64*Bases!$E$20,IF(AND($AP$64&gt;3,AZ64&gt;5000),AS64*Bases!$E$19,IF(AND($AP$64&gt;1,AZ64&gt;5000),AS64*Bases!$E$18,IF(AND($AP$64&gt;6,AZ64&lt;5000),AS64*Bases!$D$22,IF(AND($AP$64&gt;5,AZ64&lt;5000),AS64*Bases!$D$21,IF(AND($AP$64&gt;4,AZ64&lt;5000),AS64*Bases!$D$20,IF(AND($AP$64&gt;3,AZ64&lt;5000),AS64*Bases!$D$19,IF(AND($AP$64&gt;1,AZ64&lt;5000),AS64*Bases!$D$18,0)))))))))))))))</f>
        <v>0</v>
      </c>
      <c r="BH64" s="38">
        <f>IF(AND($AP$64&gt;6,BA64&gt;20000),AT64*Bases!$G$22,IF(AND($AP$64&gt;5,BA64&gt;20000),AT64*Bases!$G$21,IF(AND($AP$64&gt;4,BA64&gt;20000),AT64*Bases!$G$20,IF(AND($AP$64&gt;3,BA64&gt;20000),AT64*Bases!$G$19,IF(AND($AP$64&gt;1,BA64&gt;20000),AT64*Bases!$G$18,IF(AND($AP$64&gt;6,BA64&gt;5000),AT64*Bases!$E$22,IF(AND($AP$64&gt;5,BA64&gt;5000),AT64*Bases!$E$21,IF(AND($AP$64&gt;4,BA64&gt;5000),AT64*Bases!$E$20,IF(AND($AP$64&gt;3,BA64&gt;5000),AT64*Bases!$E$19,IF(AND($AP$64&gt;1,BA64&gt;5000),AT64*Bases!$E$18,IF(AND($AP$64&gt;6,BA64&lt;5000),AT64*Bases!$D$22,IF(AND($AP$64&gt;5,BA64&lt;5000),AT64*Bases!$D$21,IF(AND($AP$64&gt;4,BA64&lt;5000),AT64*Bases!$D$20,IF(AND($AP$64&gt;3,BA64&lt;5000),AT64*Bases!$D$19,IF(AND($AP$64&gt;1,BA64&lt;5000),AT64*Bases!$D$18,0)))))))))))))))</f>
        <v>0</v>
      </c>
      <c r="BI64" s="38">
        <f>IF(AND($AP$64&gt;6,BB64&gt;20000),AU64*Bases!$G$22,IF(AND($AP$64&gt;5,BB64&gt;20000),AU64*Bases!$G$21,IF(AND($AP$64&gt;4,BB64&gt;20000),AU64*Bases!$G$20,IF(AND($AP$64&gt;3,BB64&gt;20000),AU64*Bases!$G$19,IF(AND($AP$64&gt;1,BB64&gt;20000),AU64*Bases!$G$18,IF(AND($AP$64&gt;6,BB64&gt;5000),AU64*Bases!$E$22,IF(AND($AP$64&gt;5,BB64&gt;5000),AU64*Bases!$E$21,IF(AND($AP$64&gt;4,BB64&gt;5000),AU64*Bases!$E$20,IF(AND($AP$64&gt;3,BB64&gt;5000),AU64*Bases!$E$19,IF(AND($AP$64&gt;1,BB64&gt;5000),AU64*Bases!$E$18,IF(AND($AP$64&gt;6,BB64&lt;5000),AU64*Bases!$D$22,IF(AND($AP$64&gt;5,BB64&lt;5000),AU64*Bases!$D$21,IF(AND($AP$64&gt;4,BB64&lt;5000),AU64*Bases!$D$20,IF(AND($AP$64&gt;3,BB64&lt;5000),AU64*Bases!$D$19,IF(AND($AP$64&gt;1,BB64&lt;5000),AU64*Bases!$D$18,0)))))))))))))))</f>
        <v>0</v>
      </c>
      <c r="BJ64" s="38">
        <f>IF(AND($AP$64&gt;6,BC64&gt;20000),AV64*Bases!$G$22,IF(AND($AP$64&gt;5,BC64&gt;20000),AV64*Bases!$G$21,IF(AND($AP$64&gt;4,BC64&gt;20000),AV64*Bases!$G$20,IF(AND($AP$64&gt;3,BC64&gt;20000),AV64*Bases!$G$19,IF(AND($AP$64&gt;1,BC64&gt;20000),AV64*Bases!$G$18,IF(AND($AP$64&gt;6,BC64&gt;5000),AV64*Bases!$E$22,IF(AND($AP$64&gt;5,BC64&gt;5000),AV64*Bases!$E$21,IF(AND($AP$64&gt;4,BC64&gt;5000),AV64*Bases!$E$20,IF(AND($AP$64&gt;3,BC64&gt;5000),AV64*Bases!$E$19,IF(AND($AP$64&gt;1,BC64&gt;5000),AV64*Bases!$E$18,IF(AND($AP$64&gt;6,BC64&lt;5000),AV64*Bases!$D$22,IF(AND($AP$64&gt;5,BC64&lt;5000),AV64*Bases!$D$21,IF(AND($AP$64&gt;4,BC64&lt;5000),AV64*Bases!$D$20,IF(AND($AP$64&gt;3,BC64&lt;5000),AV64*Bases!$D$19,IF(AND($AP$64&gt;1,BC64&lt;5000),AV64*Bases!$D$18,0)))))))))))))))</f>
        <v>0</v>
      </c>
      <c r="BK64" s="38">
        <f>IF(AND($AP$64&gt;6,BD64&gt;20000),AW64*Bases!$G$22,IF(AND($AP$64&gt;5,BD64&gt;20000),AW64*Bases!$G$21,IF(AND($AP$64&gt;4,BD64&gt;20000),AW64*Bases!$G$20,IF(AND($AP$64&gt;3,BD64&gt;20000),AW64*Bases!$G$19,IF(AND($AP$64&gt;1,BD64&gt;20000),AW64*Bases!$G$18,IF(AND($AP$64&gt;6,BD64&gt;5000),AW64*Bases!$E$22,IF(AND($AP$64&gt;5,BD64&gt;5000),AW64*Bases!$E$21,IF(AND($AP$64&gt;4,BD64&gt;5000),AW64*Bases!$E$20,IF(AND($AP$64&gt;3,BD64&gt;5000),AW64*Bases!$E$19,IF(AND($AP$64&gt;1,BD64&gt;5000),AW64*Bases!$E$18,IF(AND($AP$64&gt;6,BD64&lt;5000),AW64*Bases!$D$22,IF(AND($AP$64&gt;5,BD64&lt;5000),AW64*Bases!$D$21,IF(AND($AP$64&gt;4,BD64&lt;5000),AW64*Bases!$D$20,IF(AND($AP$64&gt;3,BD64&lt;5000),AW64*Bases!$D$19,IF(AND($AP$64&gt;1,BD64&lt;5000),AW64*Bases!$D$18,0)))))))))))))))</f>
        <v>0</v>
      </c>
      <c r="BL64" s="38">
        <f t="shared" si="10"/>
        <v>0</v>
      </c>
      <c r="BM64" s="48"/>
      <c r="BN64" s="38">
        <f t="shared" si="15"/>
        <v>0</v>
      </c>
      <c r="BO64" s="38">
        <f t="shared" si="16"/>
        <v>0</v>
      </c>
      <c r="BP64" s="38">
        <f t="shared" si="17"/>
        <v>0</v>
      </c>
      <c r="BQ64" s="38">
        <f t="shared" si="18"/>
        <v>0</v>
      </c>
      <c r="BR64" s="38">
        <f t="shared" si="19"/>
        <v>0</v>
      </c>
      <c r="BS64" s="38">
        <f t="shared" si="20"/>
        <v>0</v>
      </c>
      <c r="BT64" s="38"/>
      <c r="BU64" s="38">
        <f t="shared" si="11"/>
        <v>0</v>
      </c>
      <c r="BV64" s="38">
        <f t="shared" si="12"/>
        <v>0</v>
      </c>
      <c r="BW64" s="39">
        <f t="shared" si="21"/>
        <v>0</v>
      </c>
      <c r="BX64" s="39"/>
      <c r="BY64" s="38">
        <f t="shared" si="22"/>
        <v>0</v>
      </c>
      <c r="BZ64" s="38">
        <f t="shared" si="23"/>
        <v>0</v>
      </c>
      <c r="CA64" s="38">
        <f t="shared" si="24"/>
        <v>0</v>
      </c>
    </row>
    <row r="65" spans="2:79" s="42" customFormat="1" ht="17.100000000000001" customHeight="1" x14ac:dyDescent="0.2">
      <c r="B65" s="159"/>
      <c r="C65" s="160"/>
      <c r="D65" s="161"/>
      <c r="E65" s="162"/>
      <c r="F65" s="163"/>
      <c r="G65" s="164"/>
      <c r="H65" s="147"/>
      <c r="I65" s="190">
        <f>IF(NdF!$C$10="Oui",BL65,0)</f>
        <v>0</v>
      </c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77"/>
      <c r="Z65" s="178"/>
      <c r="AA65" s="177"/>
      <c r="AB65" s="165"/>
      <c r="AC65" s="165"/>
      <c r="AD65" s="166"/>
      <c r="AE65" s="165"/>
      <c r="AF65" s="165"/>
      <c r="AG65" s="40">
        <f>IF(NdF!$C$10="Oui",BU65,BY65)</f>
        <v>0</v>
      </c>
      <c r="AH65" s="41"/>
      <c r="AJ65" s="43" t="s">
        <v>35</v>
      </c>
      <c r="AK65" s="42">
        <f t="shared" si="0"/>
        <v>0</v>
      </c>
      <c r="AL65" s="42">
        <f t="shared" si="1"/>
        <v>0</v>
      </c>
      <c r="AM65" s="42">
        <f t="shared" si="2"/>
        <v>0</v>
      </c>
      <c r="AN65" s="42">
        <f t="shared" si="3"/>
        <v>0</v>
      </c>
      <c r="AO65" s="42">
        <f t="shared" si="4"/>
        <v>0</v>
      </c>
      <c r="AP65" s="42">
        <f t="shared" si="13"/>
        <v>0</v>
      </c>
      <c r="AR65" s="42" t="s">
        <v>44</v>
      </c>
      <c r="AS65" s="42">
        <f t="shared" si="5"/>
        <v>0</v>
      </c>
      <c r="AT65" s="42">
        <f t="shared" si="6"/>
        <v>0</v>
      </c>
      <c r="AU65" s="42">
        <f t="shared" si="7"/>
        <v>0</v>
      </c>
      <c r="AV65" s="42">
        <f t="shared" si="8"/>
        <v>0</v>
      </c>
      <c r="AW65" s="42">
        <f t="shared" si="9"/>
        <v>0</v>
      </c>
      <c r="AY65" s="43" t="s">
        <v>44</v>
      </c>
      <c r="AZ65" s="42">
        <f t="shared" si="27"/>
        <v>0</v>
      </c>
      <c r="BA65" s="42">
        <f t="shared" si="27"/>
        <v>0</v>
      </c>
      <c r="BB65" s="42">
        <f t="shared" si="27"/>
        <v>0</v>
      </c>
      <c r="BC65" s="42">
        <f t="shared" si="27"/>
        <v>0</v>
      </c>
      <c r="BD65" s="42">
        <f t="shared" si="27"/>
        <v>0</v>
      </c>
      <c r="BF65" s="47" t="s">
        <v>62</v>
      </c>
      <c r="BG65" s="44">
        <f>IF(AND($AP$65&gt;6,AZ65&gt;20000),AS65*Bases!$G$22,IF(AND($AP$65&gt;5,AZ65&gt;20000),AS65*Bases!$G$21,IF(AND($AP$65&gt;4,AZ65&gt;20000),AS65*Bases!$G$20,IF(AND($AP$65&gt;3,AZ65&gt;20000),AS65*Bases!$G$19,IF(AND($AP$65&gt;1,AZ65&gt;20000),AS65*Bases!$G$18,IF(AND($AP$65&gt;6,AZ65&gt;5000),AS65*Bases!$E$22,IF(AND($AP$65&gt;5,AZ65&gt;5000),AS65*Bases!$E$21,IF(AND($AP$65&gt;4,AZ65&gt;5000),AS65*Bases!$E$20,IF(AND($AP$65&gt;3,AZ65&gt;5000),AS65*Bases!$E$19,IF(AND($AP$65&gt;1,AZ65&gt;5000),AS65*Bases!$E$18,IF(AND($AP$65&gt;6,AZ65&lt;5000),AS65*Bases!$D$22,IF(AND($AP$65&gt;5,AZ65&lt;5000),AS65*Bases!$D$21,IF(AND($AP$65&gt;4,AZ65&lt;5000),AS65*Bases!$D$20,IF(AND($AP$65&gt;3,AZ65&lt;5000),AS65*Bases!$D$19,IF(AND($AP$65&gt;1,AZ65&lt;5000),AS65*Bases!$D$18,0)))))))))))))))</f>
        <v>0</v>
      </c>
      <c r="BH65" s="44">
        <f>IF(AND($AP$65&gt;6,BA65&gt;20000),AT65*Bases!$G$22,IF(AND($AP$65&gt;5,BA65&gt;20000),AT65*Bases!$G$21,IF(AND($AP$65&gt;4,BA65&gt;20000),AT65*Bases!$G$20,IF(AND($AP$65&gt;3,BA65&gt;20000),AT65*Bases!$G$19,IF(AND($AP$65&gt;1,BA65&gt;20000),AT65*Bases!$G$18,IF(AND($AP$65&gt;6,BA65&gt;5000),AT65*Bases!$E$22,IF(AND($AP$65&gt;5,BA65&gt;5000),AT65*Bases!$E$21,IF(AND($AP$65&gt;4,BA65&gt;5000),AT65*Bases!$E$20,IF(AND($AP$65&gt;3,BA65&gt;5000),AT65*Bases!$E$19,IF(AND($AP$65&gt;1,BA65&gt;5000),AT65*Bases!$E$18,IF(AND($AP$65&gt;6,BA65&lt;5000),AT65*Bases!$D$22,IF(AND($AP$65&gt;5,BA65&lt;5000),AT65*Bases!$D$21,IF(AND($AP$65&gt;4,BA65&lt;5000),AT65*Bases!$D$20,IF(AND($AP$65&gt;3,BA65&lt;5000),AT65*Bases!$D$19,IF(AND($AP$65&gt;1,BA65&lt;5000),AT65*Bases!$D$18,0)))))))))))))))</f>
        <v>0</v>
      </c>
      <c r="BI65" s="44">
        <f>IF(AND($AP$65&gt;6,BB65&gt;20000),AU65*Bases!$G$22,IF(AND($AP$65&gt;5,BB65&gt;20000),AU65*Bases!$G$21,IF(AND($AP$65&gt;4,BB65&gt;20000),AU65*Bases!$G$20,IF(AND($AP$65&gt;3,BB65&gt;20000),AU65*Bases!$G$19,IF(AND($AP$65&gt;1,BB65&gt;20000),AU65*Bases!$G$18,IF(AND($AP$65&gt;6,BB65&gt;5000),AU65*Bases!$E$22,IF(AND($AP$65&gt;5,BB65&gt;5000),AU65*Bases!$E$21,IF(AND($AP$65&gt;4,BB65&gt;5000),AU65*Bases!$E$20,IF(AND($AP$65&gt;3,BB65&gt;5000),AU65*Bases!$E$19,IF(AND($AP$65&gt;1,BB65&gt;5000),AU65*Bases!$E$18,IF(AND($AP$65&gt;6,BB65&lt;5000),AU65*Bases!$D$22,IF(AND($AP$65&gt;5,BB65&lt;5000),AU65*Bases!$D$21,IF(AND($AP$65&gt;4,BB65&lt;5000),AU65*Bases!$D$20,IF(AND($AP$65&gt;3,BB65&lt;5000),AU65*Bases!$D$19,IF(AND($AP$65&gt;1,BB65&lt;5000),AU65*Bases!$D$18,0)))))))))))))))</f>
        <v>0</v>
      </c>
      <c r="BJ65" s="44">
        <f>IF(AND($AP$65&gt;6,BC65&gt;20000),AV65*Bases!$G$22,IF(AND($AP$65&gt;5,BC65&gt;20000),AV65*Bases!$G$21,IF(AND($AP$65&gt;4,BC65&gt;20000),AV65*Bases!$G$20,IF(AND($AP$65&gt;3,BC65&gt;20000),AV65*Bases!$G$19,IF(AND($AP$65&gt;1,BC65&gt;20000),AV65*Bases!$G$18,IF(AND($AP$65&gt;6,BC65&gt;5000),AV65*Bases!$E$22,IF(AND($AP$65&gt;5,BC65&gt;5000),AV65*Bases!$E$21,IF(AND($AP$65&gt;4,BC65&gt;5000),AV65*Bases!$E$20,IF(AND($AP$65&gt;3,BC65&gt;5000),AV65*Bases!$E$19,IF(AND($AP$65&gt;1,BC65&gt;5000),AV65*Bases!$E$18,IF(AND($AP$65&gt;6,BC65&lt;5000),AV65*Bases!$D$22,IF(AND($AP$65&gt;5,BC65&lt;5000),AV65*Bases!$D$21,IF(AND($AP$65&gt;4,BC65&lt;5000),AV65*Bases!$D$20,IF(AND($AP$65&gt;3,BC65&lt;5000),AV65*Bases!$D$19,IF(AND($AP$65&gt;1,BC65&lt;5000),AV65*Bases!$D$18,0)))))))))))))))</f>
        <v>0</v>
      </c>
      <c r="BK65" s="44">
        <f>IF(AND($AP$65&gt;6,BD65&gt;20000),AW65*Bases!$G$22,IF(AND($AP$65&gt;5,BD65&gt;20000),AW65*Bases!$G$21,IF(AND($AP$65&gt;4,BD65&gt;20000),AW65*Bases!$G$20,IF(AND($AP$65&gt;3,BD65&gt;20000),AW65*Bases!$G$19,IF(AND($AP$65&gt;1,BD65&gt;20000),AW65*Bases!$G$18,IF(AND($AP$65&gt;6,BD65&gt;5000),AW65*Bases!$E$22,IF(AND($AP$65&gt;5,BD65&gt;5000),AW65*Bases!$E$21,IF(AND($AP$65&gt;4,BD65&gt;5000),AW65*Bases!$E$20,IF(AND($AP$65&gt;3,BD65&gt;5000),AW65*Bases!$E$19,IF(AND($AP$65&gt;1,BD65&gt;5000),AW65*Bases!$E$18,IF(AND($AP$65&gt;6,BD65&lt;5000),AW65*Bases!$D$22,IF(AND($AP$65&gt;5,BD65&lt;5000),AW65*Bases!$D$21,IF(AND($AP$65&gt;4,BD65&lt;5000),AW65*Bases!$D$20,IF(AND($AP$65&gt;3,BD65&lt;5000),AW65*Bases!$D$19,IF(AND($AP$65&gt;1,BD65&lt;5000),AW65*Bases!$D$18,0)))))))))))))))</f>
        <v>0</v>
      </c>
      <c r="BL65" s="44">
        <f t="shared" si="10"/>
        <v>0</v>
      </c>
      <c r="BM65" s="49"/>
      <c r="BN65" s="44">
        <f t="shared" si="15"/>
        <v>0</v>
      </c>
      <c r="BO65" s="44">
        <f t="shared" si="16"/>
        <v>0</v>
      </c>
      <c r="BP65" s="44">
        <f t="shared" si="17"/>
        <v>0</v>
      </c>
      <c r="BQ65" s="44">
        <f t="shared" si="18"/>
        <v>0</v>
      </c>
      <c r="BR65" s="44">
        <f t="shared" si="19"/>
        <v>0</v>
      </c>
      <c r="BS65" s="44">
        <f t="shared" si="20"/>
        <v>0</v>
      </c>
      <c r="BT65" s="44"/>
      <c r="BU65" s="44">
        <f t="shared" si="11"/>
        <v>0</v>
      </c>
      <c r="BV65" s="44">
        <f t="shared" si="12"/>
        <v>0</v>
      </c>
      <c r="BW65" s="45">
        <f t="shared" si="21"/>
        <v>0</v>
      </c>
      <c r="BX65" s="45"/>
      <c r="BY65" s="38">
        <f t="shared" si="22"/>
        <v>0</v>
      </c>
      <c r="BZ65" s="38">
        <f t="shared" si="23"/>
        <v>0</v>
      </c>
      <c r="CA65" s="44">
        <f t="shared" si="24"/>
        <v>0</v>
      </c>
    </row>
    <row r="66" spans="2:79" s="36" customFormat="1" ht="17.100000000000001" customHeight="1" x14ac:dyDescent="0.2">
      <c r="B66" s="167"/>
      <c r="C66" s="168"/>
      <c r="D66" s="169"/>
      <c r="E66" s="170"/>
      <c r="F66" s="171"/>
      <c r="G66" s="172"/>
      <c r="H66" s="137"/>
      <c r="I66" s="189">
        <f>IF(NdF!$C$10="Oui",BL66,0)</f>
        <v>0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75"/>
      <c r="Z66" s="176"/>
      <c r="AA66" s="175"/>
      <c r="AB66" s="139"/>
      <c r="AC66" s="139"/>
      <c r="AD66" s="173"/>
      <c r="AE66" s="139"/>
      <c r="AF66" s="139"/>
      <c r="AG66" s="34">
        <f>IF(NdF!$C$10="Oui",BU66,BY66)</f>
        <v>0</v>
      </c>
      <c r="AH66" s="35"/>
      <c r="AJ66" s="37" t="s">
        <v>35</v>
      </c>
      <c r="AK66" s="36">
        <f t="shared" si="0"/>
        <v>0</v>
      </c>
      <c r="AL66" s="36">
        <f t="shared" si="1"/>
        <v>0</v>
      </c>
      <c r="AM66" s="36">
        <f t="shared" si="2"/>
        <v>0</v>
      </c>
      <c r="AN66" s="36">
        <f t="shared" si="3"/>
        <v>0</v>
      </c>
      <c r="AO66" s="36">
        <f t="shared" si="4"/>
        <v>0</v>
      </c>
      <c r="AP66" s="36">
        <f t="shared" si="13"/>
        <v>0</v>
      </c>
      <c r="AR66" s="36" t="s">
        <v>44</v>
      </c>
      <c r="AS66" s="36">
        <f t="shared" si="5"/>
        <v>0</v>
      </c>
      <c r="AT66" s="36">
        <f t="shared" si="6"/>
        <v>0</v>
      </c>
      <c r="AU66" s="36">
        <f t="shared" si="7"/>
        <v>0</v>
      </c>
      <c r="AV66" s="36">
        <f t="shared" si="8"/>
        <v>0</v>
      </c>
      <c r="AW66" s="36">
        <f t="shared" si="9"/>
        <v>0</v>
      </c>
      <c r="AY66" s="37" t="s">
        <v>44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F66" s="46" t="s">
        <v>62</v>
      </c>
      <c r="BG66" s="38">
        <f>IF(AND($AP$66&gt;6,AZ66&gt;20000),AS66*Bases!$G$22,IF(AND($AP$66&gt;5,AZ66&gt;20000),AS66*Bases!$G$21,IF(AND($AP$66&gt;4,AZ66&gt;20000),AS66*Bases!$G$20,IF(AND($AP$66&gt;3,AZ66&gt;20000),AS66*Bases!$G$19,IF(AND($AP$66&gt;1,AZ66&gt;20000),AS66*Bases!$G$18,IF(AND($AP$66&gt;6,AZ66&gt;5000),AS66*Bases!$E$22,IF(AND($AP$66&gt;5,AZ66&gt;5000),AS66*Bases!$E$21,IF(AND($AP$66&gt;4,AZ66&gt;5000),AS66*Bases!$E$20,IF(AND($AP$66&gt;3,AZ66&gt;5000),AS66*Bases!$E$19,IF(AND($AP$66&gt;1,AZ66&gt;5000),AS66*Bases!$E$18,IF(AND($AP$66&gt;6,AZ66&lt;5000),AS66*Bases!$D$22,IF(AND($AP$66&gt;5,AZ66&lt;5000),AS66*Bases!$D$21,IF(AND($AP$66&gt;4,AZ66&lt;5000),AS66*Bases!$D$20,IF(AND($AP$66&gt;3,AZ66&lt;5000),AS66*Bases!$D$19,IF(AND($AP$66&gt;1,AZ66&lt;5000),AS66*Bases!$D$18,0)))))))))))))))</f>
        <v>0</v>
      </c>
      <c r="BH66" s="38">
        <f>IF(AND($AP$66&gt;6,BA66&gt;20000),AT66*Bases!$G$22,IF(AND($AP$66&gt;5,BA66&gt;20000),AT66*Bases!$G$21,IF(AND($AP$66&gt;4,BA66&gt;20000),AT66*Bases!$G$20,IF(AND($AP$66&gt;3,BA66&gt;20000),AT66*Bases!$G$19,IF(AND($AP$66&gt;1,BA66&gt;20000),AT66*Bases!$G$18,IF(AND($AP$66&gt;6,BA66&gt;5000),AT66*Bases!$E$22,IF(AND($AP$66&gt;5,BA66&gt;5000),AT66*Bases!$E$21,IF(AND($AP$66&gt;4,BA66&gt;5000),AT66*Bases!$E$20,IF(AND($AP$66&gt;3,BA66&gt;5000),AT66*Bases!$E$19,IF(AND($AP$66&gt;1,BA66&gt;5000),AT66*Bases!$E$18,IF(AND($AP$66&gt;6,BA66&lt;5000),AT66*Bases!$D$22,IF(AND($AP$66&gt;5,BA66&lt;5000),AT66*Bases!$D$21,IF(AND($AP$66&gt;4,BA66&lt;5000),AT66*Bases!$D$20,IF(AND($AP$66&gt;3,BA66&lt;5000),AT66*Bases!$D$19,IF(AND($AP$66&gt;1,BA66&lt;5000),AT66*Bases!$D$18,0)))))))))))))))</f>
        <v>0</v>
      </c>
      <c r="BI66" s="38">
        <f>IF(AND($AP$66&gt;6,BB66&gt;20000),AU66*Bases!$G$22,IF(AND($AP$66&gt;5,BB66&gt;20000),AU66*Bases!$G$21,IF(AND($AP$66&gt;4,BB66&gt;20000),AU66*Bases!$G$20,IF(AND($AP$66&gt;3,BB66&gt;20000),AU66*Bases!$G$19,IF(AND($AP$66&gt;1,BB66&gt;20000),AU66*Bases!$G$18,IF(AND($AP$66&gt;6,BB66&gt;5000),AU66*Bases!$E$22,IF(AND($AP$66&gt;5,BB66&gt;5000),AU66*Bases!$E$21,IF(AND($AP$66&gt;4,BB66&gt;5000),AU66*Bases!$E$20,IF(AND($AP$66&gt;3,BB66&gt;5000),AU66*Bases!$E$19,IF(AND($AP$66&gt;1,BB66&gt;5000),AU66*Bases!$E$18,IF(AND($AP$66&gt;6,BB66&lt;5000),AU66*Bases!$D$22,IF(AND($AP$66&gt;5,BB66&lt;5000),AU66*Bases!$D$21,IF(AND($AP$66&gt;4,BB66&lt;5000),AU66*Bases!$D$20,IF(AND($AP$66&gt;3,BB66&lt;5000),AU66*Bases!$D$19,IF(AND($AP$66&gt;1,BB66&lt;5000),AU66*Bases!$D$18,0)))))))))))))))</f>
        <v>0</v>
      </c>
      <c r="BJ66" s="38">
        <f>IF(AND($AP$66&gt;6,BC66&gt;20000),AV66*Bases!$G$22,IF(AND($AP$66&gt;5,BC66&gt;20000),AV66*Bases!$G$21,IF(AND($AP$66&gt;4,BC66&gt;20000),AV66*Bases!$G$20,IF(AND($AP$66&gt;3,BC66&gt;20000),AV66*Bases!$G$19,IF(AND($AP$66&gt;1,BC66&gt;20000),AV66*Bases!$G$18,IF(AND($AP$66&gt;6,BC66&gt;5000),AV66*Bases!$E$22,IF(AND($AP$66&gt;5,BC66&gt;5000),AV66*Bases!$E$21,IF(AND($AP$66&gt;4,BC66&gt;5000),AV66*Bases!$E$20,IF(AND($AP$66&gt;3,BC66&gt;5000),AV66*Bases!$E$19,IF(AND($AP$66&gt;1,BC66&gt;5000),AV66*Bases!$E$18,IF(AND($AP$66&gt;6,BC66&lt;5000),AV66*Bases!$D$22,IF(AND($AP$66&gt;5,BC66&lt;5000),AV66*Bases!$D$21,IF(AND($AP$66&gt;4,BC66&lt;5000),AV66*Bases!$D$20,IF(AND($AP$66&gt;3,BC66&lt;5000),AV66*Bases!$D$19,IF(AND($AP$66&gt;1,BC66&lt;5000),AV66*Bases!$D$18,0)))))))))))))))</f>
        <v>0</v>
      </c>
      <c r="BK66" s="38">
        <f>IF(AND($AP$66&gt;6,BD66&gt;20000),AW66*Bases!$G$22,IF(AND($AP$66&gt;5,BD66&gt;20000),AW66*Bases!$G$21,IF(AND($AP$66&gt;4,BD66&gt;20000),AW66*Bases!$G$20,IF(AND($AP$66&gt;3,BD66&gt;20000),AW66*Bases!$G$19,IF(AND($AP$66&gt;1,BD66&gt;20000),AW66*Bases!$G$18,IF(AND($AP$66&gt;6,BD66&gt;5000),AW66*Bases!$E$22,IF(AND($AP$66&gt;5,BD66&gt;5000),AW66*Bases!$E$21,IF(AND($AP$66&gt;4,BD66&gt;5000),AW66*Bases!$E$20,IF(AND($AP$66&gt;3,BD66&gt;5000),AW66*Bases!$E$19,IF(AND($AP$66&gt;1,BD66&gt;5000),AW66*Bases!$E$18,IF(AND($AP$66&gt;6,BD66&lt;5000),AW66*Bases!$D$22,IF(AND($AP$66&gt;5,BD66&lt;5000),AW66*Bases!$D$21,IF(AND($AP$66&gt;4,BD66&lt;5000),AW66*Bases!$D$20,IF(AND($AP$66&gt;3,BD66&lt;5000),AW66*Bases!$D$19,IF(AND($AP$66&gt;1,BD66&lt;5000),AW66*Bases!$D$18,0)))))))))))))))</f>
        <v>0</v>
      </c>
      <c r="BL66" s="38">
        <f t="shared" si="10"/>
        <v>0</v>
      </c>
      <c r="BM66" s="48"/>
      <c r="BN66" s="38">
        <f t="shared" si="15"/>
        <v>0</v>
      </c>
      <c r="BO66" s="38">
        <f t="shared" si="16"/>
        <v>0</v>
      </c>
      <c r="BP66" s="38">
        <f t="shared" si="17"/>
        <v>0</v>
      </c>
      <c r="BQ66" s="38">
        <f t="shared" si="18"/>
        <v>0</v>
      </c>
      <c r="BR66" s="38">
        <f t="shared" si="19"/>
        <v>0</v>
      </c>
      <c r="BS66" s="38">
        <f t="shared" si="20"/>
        <v>0</v>
      </c>
      <c r="BT66" s="38"/>
      <c r="BU66" s="38">
        <f t="shared" si="11"/>
        <v>0</v>
      </c>
      <c r="BV66" s="38">
        <f t="shared" si="12"/>
        <v>0</v>
      </c>
      <c r="BW66" s="39">
        <f t="shared" si="21"/>
        <v>0</v>
      </c>
      <c r="BX66" s="39"/>
      <c r="BY66" s="38">
        <f t="shared" si="22"/>
        <v>0</v>
      </c>
      <c r="BZ66" s="38">
        <f t="shared" si="23"/>
        <v>0</v>
      </c>
      <c r="CA66" s="38">
        <f t="shared" si="24"/>
        <v>0</v>
      </c>
    </row>
    <row r="67" spans="2:79" s="42" customFormat="1" ht="17.100000000000001" customHeight="1" x14ac:dyDescent="0.2">
      <c r="B67" s="159"/>
      <c r="C67" s="160"/>
      <c r="D67" s="161"/>
      <c r="E67" s="162"/>
      <c r="F67" s="163"/>
      <c r="G67" s="164"/>
      <c r="H67" s="147"/>
      <c r="I67" s="190">
        <f>IF(NdF!$C$10="Oui",BL67,0)</f>
        <v>0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77"/>
      <c r="Z67" s="178"/>
      <c r="AA67" s="177"/>
      <c r="AB67" s="165"/>
      <c r="AC67" s="165"/>
      <c r="AD67" s="166"/>
      <c r="AE67" s="165"/>
      <c r="AF67" s="165"/>
      <c r="AG67" s="40">
        <f>IF(NdF!$C$10="Oui",BU67,BY67)</f>
        <v>0</v>
      </c>
      <c r="AH67" s="41"/>
      <c r="AJ67" s="43" t="s">
        <v>35</v>
      </c>
      <c r="AK67" s="42">
        <f t="shared" si="0"/>
        <v>0</v>
      </c>
      <c r="AL67" s="42">
        <f t="shared" si="1"/>
        <v>0</v>
      </c>
      <c r="AM67" s="42">
        <f t="shared" si="2"/>
        <v>0</v>
      </c>
      <c r="AN67" s="42">
        <f t="shared" si="3"/>
        <v>0</v>
      </c>
      <c r="AO67" s="42">
        <f t="shared" si="4"/>
        <v>0</v>
      </c>
      <c r="AP67" s="42">
        <f t="shared" si="13"/>
        <v>0</v>
      </c>
      <c r="AR67" s="42" t="s">
        <v>44</v>
      </c>
      <c r="AS67" s="42">
        <f t="shared" si="5"/>
        <v>0</v>
      </c>
      <c r="AT67" s="42">
        <f t="shared" si="6"/>
        <v>0</v>
      </c>
      <c r="AU67" s="42">
        <f t="shared" si="7"/>
        <v>0</v>
      </c>
      <c r="AV67" s="42">
        <f t="shared" si="8"/>
        <v>0</v>
      </c>
      <c r="AW67" s="42">
        <f t="shared" si="9"/>
        <v>0</v>
      </c>
      <c r="AY67" s="43" t="s">
        <v>44</v>
      </c>
      <c r="AZ67" s="42">
        <f t="shared" si="27"/>
        <v>0</v>
      </c>
      <c r="BA67" s="42">
        <f t="shared" si="27"/>
        <v>0</v>
      </c>
      <c r="BB67" s="42">
        <f t="shared" si="27"/>
        <v>0</v>
      </c>
      <c r="BC67" s="42">
        <f t="shared" si="27"/>
        <v>0</v>
      </c>
      <c r="BD67" s="42">
        <f t="shared" si="27"/>
        <v>0</v>
      </c>
      <c r="BF67" s="47" t="s">
        <v>62</v>
      </c>
      <c r="BG67" s="44">
        <f>IF(AND($AP$67&gt;6,AZ67&gt;20000),AS67*Bases!$G$22,IF(AND($AP$67&gt;5,AZ67&gt;20000),AS67*Bases!$G$21,IF(AND($AP$67&gt;4,AZ67&gt;20000),AS67*Bases!$G$20,IF(AND($AP$67&gt;3,AZ67&gt;20000),AS67*Bases!$G$19,IF(AND($AP$67&gt;1,AZ67&gt;20000),AS67*Bases!$G$18,IF(AND($AP$67&gt;6,AZ67&gt;5000),AS67*Bases!$E$22,IF(AND($AP$67&gt;5,AZ67&gt;5000),AS67*Bases!$E$21,IF(AND($AP$67&gt;4,AZ67&gt;5000),AS67*Bases!$E$20,IF(AND($AP$67&gt;3,AZ67&gt;5000),AS67*Bases!$E$19,IF(AND($AP$67&gt;1,AZ67&gt;5000),AS67*Bases!$E$18,IF(AND($AP$67&gt;6,AZ67&lt;5000),AS67*Bases!$D$22,IF(AND($AP$67&gt;5,AZ67&lt;5000),AS67*Bases!$D$21,IF(AND($AP$67&gt;4,AZ67&lt;5000),AS67*Bases!$D$20,IF(AND($AP$67&gt;3,AZ67&lt;5000),AS67*Bases!$D$19,IF(AND($AP$67&gt;1,AZ67&lt;5000),AS67*Bases!$D$18,0)))))))))))))))</f>
        <v>0</v>
      </c>
      <c r="BH67" s="44">
        <f>IF(AND($AP$67&gt;6,BA67&gt;20000),AT67*Bases!$G$22,IF(AND($AP$67&gt;5,BA67&gt;20000),AT67*Bases!$G$21,IF(AND($AP$67&gt;4,BA67&gt;20000),AT67*Bases!$G$20,IF(AND($AP$67&gt;3,BA67&gt;20000),AT67*Bases!$G$19,IF(AND($AP$67&gt;1,BA67&gt;20000),AT67*Bases!$G$18,IF(AND($AP$67&gt;6,BA67&gt;5000),AT67*Bases!$E$22,IF(AND($AP$67&gt;5,BA67&gt;5000),AT67*Bases!$E$21,IF(AND($AP$67&gt;4,BA67&gt;5000),AT67*Bases!$E$20,IF(AND($AP$67&gt;3,BA67&gt;5000),AT67*Bases!$E$19,IF(AND($AP$67&gt;1,BA67&gt;5000),AT67*Bases!$E$18,IF(AND($AP$67&gt;6,BA67&lt;5000),AT67*Bases!$D$22,IF(AND($AP$67&gt;5,BA67&lt;5000),AT67*Bases!$D$21,IF(AND($AP$67&gt;4,BA67&lt;5000),AT67*Bases!$D$20,IF(AND($AP$67&gt;3,BA67&lt;5000),AT67*Bases!$D$19,IF(AND($AP$67&gt;1,BA67&lt;5000),AT67*Bases!$D$18,0)))))))))))))))</f>
        <v>0</v>
      </c>
      <c r="BI67" s="44">
        <f>IF(AND($AP$67&gt;6,BB67&gt;20000),AU67*Bases!$G$22,IF(AND($AP$67&gt;5,BB67&gt;20000),AU67*Bases!$G$21,IF(AND($AP$67&gt;4,BB67&gt;20000),AU67*Bases!$G$20,IF(AND($AP$67&gt;3,BB67&gt;20000),AU67*Bases!$G$19,IF(AND($AP$67&gt;1,BB67&gt;20000),AU67*Bases!$G$18,IF(AND($AP$67&gt;6,BB67&gt;5000),AU67*Bases!$E$22,IF(AND($AP$67&gt;5,BB67&gt;5000),AU67*Bases!$E$21,IF(AND($AP$67&gt;4,BB67&gt;5000),AU67*Bases!$E$20,IF(AND($AP$67&gt;3,BB67&gt;5000),AU67*Bases!$E$19,IF(AND($AP$67&gt;1,BB67&gt;5000),AU67*Bases!$E$18,IF(AND($AP$67&gt;6,BB67&lt;5000),AU67*Bases!$D$22,IF(AND($AP$67&gt;5,BB67&lt;5000),AU67*Bases!$D$21,IF(AND($AP$67&gt;4,BB67&lt;5000),AU67*Bases!$D$20,IF(AND($AP$67&gt;3,BB67&lt;5000),AU67*Bases!$D$19,IF(AND($AP$67&gt;1,BB67&lt;5000),AU67*Bases!$D$18,0)))))))))))))))</f>
        <v>0</v>
      </c>
      <c r="BJ67" s="44">
        <f>IF(AND($AP$67&gt;6,BC67&gt;20000),AV67*Bases!$G$22,IF(AND($AP$67&gt;5,BC67&gt;20000),AV67*Bases!$G$21,IF(AND($AP$67&gt;4,BC67&gt;20000),AV67*Bases!$G$20,IF(AND($AP$67&gt;3,BC67&gt;20000),AV67*Bases!$G$19,IF(AND($AP$67&gt;1,BC67&gt;20000),AV67*Bases!$G$18,IF(AND($AP$67&gt;6,BC67&gt;5000),AV67*Bases!$E$22,IF(AND($AP$67&gt;5,BC67&gt;5000),AV67*Bases!$E$21,IF(AND($AP$67&gt;4,BC67&gt;5000),AV67*Bases!$E$20,IF(AND($AP$67&gt;3,BC67&gt;5000),AV67*Bases!$E$19,IF(AND($AP$67&gt;1,BC67&gt;5000),AV67*Bases!$E$18,IF(AND($AP$67&gt;6,BC67&lt;5000),AV67*Bases!$D$22,IF(AND($AP$67&gt;5,BC67&lt;5000),AV67*Bases!$D$21,IF(AND($AP$67&gt;4,BC67&lt;5000),AV67*Bases!$D$20,IF(AND($AP$67&gt;3,BC67&lt;5000),AV67*Bases!$D$19,IF(AND($AP$67&gt;1,BC67&lt;5000),AV67*Bases!$D$18,0)))))))))))))))</f>
        <v>0</v>
      </c>
      <c r="BK67" s="44">
        <f>IF(AND($AP$67&gt;6,BD67&gt;20000),AW67*Bases!$G$22,IF(AND($AP$67&gt;5,BD67&gt;20000),AW67*Bases!$G$21,IF(AND($AP$67&gt;4,BD67&gt;20000),AW67*Bases!$G$20,IF(AND($AP$67&gt;3,BD67&gt;20000),AW67*Bases!$G$19,IF(AND($AP$67&gt;1,BD67&gt;20000),AW67*Bases!$G$18,IF(AND($AP$67&gt;6,BD67&gt;5000),AW67*Bases!$E$22,IF(AND($AP$67&gt;5,BD67&gt;5000),AW67*Bases!$E$21,IF(AND($AP$67&gt;4,BD67&gt;5000),AW67*Bases!$E$20,IF(AND($AP$67&gt;3,BD67&gt;5000),AW67*Bases!$E$19,IF(AND($AP$67&gt;1,BD67&gt;5000),AW67*Bases!$E$18,IF(AND($AP$67&gt;6,BD67&lt;5000),AW67*Bases!$D$22,IF(AND($AP$67&gt;5,BD67&lt;5000),AW67*Bases!$D$21,IF(AND($AP$67&gt;4,BD67&lt;5000),AW67*Bases!$D$20,IF(AND($AP$67&gt;3,BD67&lt;5000),AW67*Bases!$D$19,IF(AND($AP$67&gt;1,BD67&lt;5000),AW67*Bases!$D$18,0)))))))))))))))</f>
        <v>0</v>
      </c>
      <c r="BL67" s="44">
        <f t="shared" si="10"/>
        <v>0</v>
      </c>
      <c r="BM67" s="49"/>
      <c r="BN67" s="44">
        <f t="shared" si="15"/>
        <v>0</v>
      </c>
      <c r="BO67" s="44">
        <f t="shared" si="16"/>
        <v>0</v>
      </c>
      <c r="BP67" s="44">
        <f t="shared" si="17"/>
        <v>0</v>
      </c>
      <c r="BQ67" s="44">
        <f t="shared" si="18"/>
        <v>0</v>
      </c>
      <c r="BR67" s="44">
        <f t="shared" si="19"/>
        <v>0</v>
      </c>
      <c r="BS67" s="44">
        <f t="shared" si="20"/>
        <v>0</v>
      </c>
      <c r="BT67" s="44"/>
      <c r="BU67" s="44">
        <f t="shared" si="11"/>
        <v>0</v>
      </c>
      <c r="BV67" s="44">
        <f t="shared" si="12"/>
        <v>0</v>
      </c>
      <c r="BW67" s="45">
        <f t="shared" si="21"/>
        <v>0</v>
      </c>
      <c r="BX67" s="45"/>
      <c r="BY67" s="38">
        <f t="shared" si="22"/>
        <v>0</v>
      </c>
      <c r="BZ67" s="38">
        <f t="shared" si="23"/>
        <v>0</v>
      </c>
      <c r="CA67" s="44">
        <f t="shared" si="24"/>
        <v>0</v>
      </c>
    </row>
    <row r="68" spans="2:79" s="36" customFormat="1" ht="17.100000000000001" customHeight="1" x14ac:dyDescent="0.2">
      <c r="B68" s="167"/>
      <c r="C68" s="168"/>
      <c r="D68" s="169"/>
      <c r="E68" s="170"/>
      <c r="F68" s="171"/>
      <c r="G68" s="172"/>
      <c r="H68" s="137"/>
      <c r="I68" s="189">
        <f>IF(NdF!$C$10="Oui",BL68,0)</f>
        <v>0</v>
      </c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75"/>
      <c r="Z68" s="176"/>
      <c r="AA68" s="175"/>
      <c r="AB68" s="139"/>
      <c r="AC68" s="139"/>
      <c r="AD68" s="173"/>
      <c r="AE68" s="139"/>
      <c r="AF68" s="139"/>
      <c r="AG68" s="34">
        <f>IF(NdF!$C$10="Oui",BU68,BY68)</f>
        <v>0</v>
      </c>
      <c r="AH68" s="35"/>
      <c r="AJ68" s="37" t="s">
        <v>35</v>
      </c>
      <c r="AK68" s="36">
        <f t="shared" si="0"/>
        <v>0</v>
      </c>
      <c r="AL68" s="36">
        <f t="shared" si="1"/>
        <v>0</v>
      </c>
      <c r="AM68" s="36">
        <f t="shared" si="2"/>
        <v>0</v>
      </c>
      <c r="AN68" s="36">
        <f t="shared" si="3"/>
        <v>0</v>
      </c>
      <c r="AO68" s="36">
        <f t="shared" si="4"/>
        <v>0</v>
      </c>
      <c r="AP68" s="36">
        <f t="shared" si="13"/>
        <v>0</v>
      </c>
      <c r="AR68" s="36" t="s">
        <v>44</v>
      </c>
      <c r="AS68" s="36">
        <f t="shared" si="5"/>
        <v>0</v>
      </c>
      <c r="AT68" s="36">
        <f t="shared" si="6"/>
        <v>0</v>
      </c>
      <c r="AU68" s="36">
        <f t="shared" si="7"/>
        <v>0</v>
      </c>
      <c r="AV68" s="36">
        <f t="shared" si="8"/>
        <v>0</v>
      </c>
      <c r="AW68" s="36">
        <f t="shared" si="9"/>
        <v>0</v>
      </c>
      <c r="AY68" s="37" t="s">
        <v>44</v>
      </c>
      <c r="AZ68" s="36">
        <f t="shared" si="27"/>
        <v>0</v>
      </c>
      <c r="BA68" s="36">
        <f t="shared" si="27"/>
        <v>0</v>
      </c>
      <c r="BB68" s="36">
        <f t="shared" si="27"/>
        <v>0</v>
      </c>
      <c r="BC68" s="36">
        <f t="shared" si="27"/>
        <v>0</v>
      </c>
      <c r="BD68" s="36">
        <f t="shared" si="27"/>
        <v>0</v>
      </c>
      <c r="BF68" s="46" t="s">
        <v>62</v>
      </c>
      <c r="BG68" s="38">
        <f>IF(AND($AP$68&gt;6,AZ68&gt;20000),AS68*Bases!$G$22,IF(AND($AP$68&gt;5,AZ68&gt;20000),AS68*Bases!$G$21,IF(AND($AP$68&gt;4,AZ68&gt;20000),AS68*Bases!$G$20,IF(AND($AP$68&gt;3,AZ68&gt;20000),AS68*Bases!$G$19,IF(AND($AP$68&gt;1,AZ68&gt;20000),AS68*Bases!$G$18,IF(AND($AP$68&gt;6,AZ68&gt;5000),AS68*Bases!$E$22,IF(AND($AP$68&gt;5,AZ68&gt;5000),AS68*Bases!$E$21,IF(AND($AP$68&gt;4,AZ68&gt;5000),AS68*Bases!$E$20,IF(AND($AP$68&gt;3,AZ68&gt;5000),AS68*Bases!$E$19,IF(AND($AP$68&gt;1,AZ68&gt;5000),AS68*Bases!$E$18,IF(AND($AP$68&gt;6,AZ68&lt;5000),AS68*Bases!$D$22,IF(AND($AP$68&gt;5,AZ68&lt;5000),AS68*Bases!$D$21,IF(AND($AP$68&gt;4,AZ68&lt;5000),AS68*Bases!$D$20,IF(AND($AP$68&gt;3,AZ68&lt;5000),AS68*Bases!$D$19,IF(AND($AP$68&gt;1,AZ68&lt;5000),AS68*Bases!$D$18,0)))))))))))))))</f>
        <v>0</v>
      </c>
      <c r="BH68" s="38">
        <f>IF(AND($AP$68&gt;6,BA68&gt;20000),AT68*Bases!$G$22,IF(AND($AP$68&gt;5,BA68&gt;20000),AT68*Bases!$G$21,IF(AND($AP$68&gt;4,BA68&gt;20000),AT68*Bases!$G$20,IF(AND($AP$68&gt;3,BA68&gt;20000),AT68*Bases!$G$19,IF(AND($AP$68&gt;1,BA68&gt;20000),AT68*Bases!$G$18,IF(AND($AP$68&gt;6,BA68&gt;5000),AT68*Bases!$E$22,IF(AND($AP$68&gt;5,BA68&gt;5000),AT68*Bases!$E$21,IF(AND($AP$68&gt;4,BA68&gt;5000),AT68*Bases!$E$20,IF(AND($AP$68&gt;3,BA68&gt;5000),AT68*Bases!$E$19,IF(AND($AP$68&gt;1,BA68&gt;5000),AT68*Bases!$E$18,IF(AND($AP$68&gt;6,BA68&lt;5000),AT68*Bases!$D$22,IF(AND($AP$68&gt;5,BA68&lt;5000),AT68*Bases!$D$21,IF(AND($AP$68&gt;4,BA68&lt;5000),AT68*Bases!$D$20,IF(AND($AP$68&gt;3,BA68&lt;5000),AT68*Bases!$D$19,IF(AND($AP$68&gt;1,BA68&lt;5000),AT68*Bases!$D$18,0)))))))))))))))</f>
        <v>0</v>
      </c>
      <c r="BI68" s="38">
        <f>IF(AND($AP$68&gt;6,BB68&gt;20000),AU68*Bases!$G$22,IF(AND($AP$68&gt;5,BB68&gt;20000),AU68*Bases!$G$21,IF(AND($AP$68&gt;4,BB68&gt;20000),AU68*Bases!$G$20,IF(AND($AP$68&gt;3,BB68&gt;20000),AU68*Bases!$G$19,IF(AND($AP$68&gt;1,BB68&gt;20000),AU68*Bases!$G$18,IF(AND($AP$68&gt;6,BB68&gt;5000),AU68*Bases!$E$22,IF(AND($AP$68&gt;5,BB68&gt;5000),AU68*Bases!$E$21,IF(AND($AP$68&gt;4,BB68&gt;5000),AU68*Bases!$E$20,IF(AND($AP$68&gt;3,BB68&gt;5000),AU68*Bases!$E$19,IF(AND($AP$68&gt;1,BB68&gt;5000),AU68*Bases!$E$18,IF(AND($AP$68&gt;6,BB68&lt;5000),AU68*Bases!$D$22,IF(AND($AP$68&gt;5,BB68&lt;5000),AU68*Bases!$D$21,IF(AND($AP$68&gt;4,BB68&lt;5000),AU68*Bases!$D$20,IF(AND($AP$68&gt;3,BB68&lt;5000),AU68*Bases!$D$19,IF(AND($AP$68&gt;1,BB68&lt;5000),AU68*Bases!$D$18,0)))))))))))))))</f>
        <v>0</v>
      </c>
      <c r="BJ68" s="38">
        <f>IF(AND($AP$68&gt;6,BC68&gt;20000),AV68*Bases!$G$22,IF(AND($AP$68&gt;5,BC68&gt;20000),AV68*Bases!$G$21,IF(AND($AP$68&gt;4,BC68&gt;20000),AV68*Bases!$G$20,IF(AND($AP$68&gt;3,BC68&gt;20000),AV68*Bases!$G$19,IF(AND($AP$68&gt;1,BC68&gt;20000),AV68*Bases!$G$18,IF(AND($AP$68&gt;6,BC68&gt;5000),AV68*Bases!$E$22,IF(AND($AP$68&gt;5,BC68&gt;5000),AV68*Bases!$E$21,IF(AND($AP$68&gt;4,BC68&gt;5000),AV68*Bases!$E$20,IF(AND($AP$68&gt;3,BC68&gt;5000),AV68*Bases!$E$19,IF(AND($AP$68&gt;1,BC68&gt;5000),AV68*Bases!$E$18,IF(AND($AP$68&gt;6,BC68&lt;5000),AV68*Bases!$D$22,IF(AND($AP$68&gt;5,BC68&lt;5000),AV68*Bases!$D$21,IF(AND($AP$68&gt;4,BC68&lt;5000),AV68*Bases!$D$20,IF(AND($AP$68&gt;3,BC68&lt;5000),AV68*Bases!$D$19,IF(AND($AP$68&gt;1,BC68&lt;5000),AV68*Bases!$D$18,0)))))))))))))))</f>
        <v>0</v>
      </c>
      <c r="BK68" s="38">
        <f>IF(AND($AP$68&gt;6,BD68&gt;20000),AW68*Bases!$G$22,IF(AND($AP$68&gt;5,BD68&gt;20000),AW68*Bases!$G$21,IF(AND($AP$68&gt;4,BD68&gt;20000),AW68*Bases!$G$20,IF(AND($AP$68&gt;3,BD68&gt;20000),AW68*Bases!$G$19,IF(AND($AP$68&gt;1,BD68&gt;20000),AW68*Bases!$G$18,IF(AND($AP$68&gt;6,BD68&gt;5000),AW68*Bases!$E$22,IF(AND($AP$68&gt;5,BD68&gt;5000),AW68*Bases!$E$21,IF(AND($AP$68&gt;4,BD68&gt;5000),AW68*Bases!$E$20,IF(AND($AP$68&gt;3,BD68&gt;5000),AW68*Bases!$E$19,IF(AND($AP$68&gt;1,BD68&gt;5000),AW68*Bases!$E$18,IF(AND($AP$68&gt;6,BD68&lt;5000),AW68*Bases!$D$22,IF(AND($AP$68&gt;5,BD68&lt;5000),AW68*Bases!$D$21,IF(AND($AP$68&gt;4,BD68&lt;5000),AW68*Bases!$D$20,IF(AND($AP$68&gt;3,BD68&lt;5000),AW68*Bases!$D$19,IF(AND($AP$68&gt;1,BD68&lt;5000),AW68*Bases!$D$18,0)))))))))))))))</f>
        <v>0</v>
      </c>
      <c r="BL68" s="38">
        <f t="shared" si="10"/>
        <v>0</v>
      </c>
      <c r="BM68" s="48"/>
      <c r="BN68" s="38">
        <f t="shared" si="15"/>
        <v>0</v>
      </c>
      <c r="BO68" s="38">
        <f t="shared" si="16"/>
        <v>0</v>
      </c>
      <c r="BP68" s="38">
        <f t="shared" si="17"/>
        <v>0</v>
      </c>
      <c r="BQ68" s="38">
        <f t="shared" si="18"/>
        <v>0</v>
      </c>
      <c r="BR68" s="38">
        <f t="shared" si="19"/>
        <v>0</v>
      </c>
      <c r="BS68" s="38">
        <f t="shared" si="20"/>
        <v>0</v>
      </c>
      <c r="BT68" s="38"/>
      <c r="BU68" s="38">
        <f t="shared" si="11"/>
        <v>0</v>
      </c>
      <c r="BV68" s="38">
        <f t="shared" si="12"/>
        <v>0</v>
      </c>
      <c r="BW68" s="39">
        <f t="shared" si="21"/>
        <v>0</v>
      </c>
      <c r="BX68" s="39"/>
      <c r="BY68" s="38">
        <f t="shared" si="22"/>
        <v>0</v>
      </c>
      <c r="BZ68" s="38">
        <f t="shared" si="23"/>
        <v>0</v>
      </c>
      <c r="CA68" s="38">
        <f t="shared" si="24"/>
        <v>0</v>
      </c>
    </row>
    <row r="69" spans="2:79" s="42" customFormat="1" ht="17.100000000000001" customHeight="1" x14ac:dyDescent="0.2">
      <c r="B69" s="159"/>
      <c r="C69" s="160"/>
      <c r="D69" s="161"/>
      <c r="E69" s="162"/>
      <c r="F69" s="163"/>
      <c r="G69" s="164"/>
      <c r="H69" s="147"/>
      <c r="I69" s="190">
        <f>IF(NdF!$C$10="Oui",BL69,0)</f>
        <v>0</v>
      </c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7"/>
      <c r="Z69" s="178"/>
      <c r="AA69" s="177"/>
      <c r="AB69" s="165"/>
      <c r="AC69" s="165"/>
      <c r="AD69" s="166"/>
      <c r="AE69" s="165"/>
      <c r="AF69" s="165"/>
      <c r="AG69" s="40">
        <f>IF(NdF!$C$10="Oui",BU69,BY69)</f>
        <v>0</v>
      </c>
      <c r="AH69" s="41"/>
      <c r="AJ69" s="43" t="s">
        <v>35</v>
      </c>
      <c r="AK69" s="42">
        <f t="shared" si="0"/>
        <v>0</v>
      </c>
      <c r="AL69" s="42">
        <f t="shared" si="1"/>
        <v>0</v>
      </c>
      <c r="AM69" s="42">
        <f t="shared" si="2"/>
        <v>0</v>
      </c>
      <c r="AN69" s="42">
        <f t="shared" si="3"/>
        <v>0</v>
      </c>
      <c r="AO69" s="42">
        <f t="shared" si="4"/>
        <v>0</v>
      </c>
      <c r="AP69" s="42">
        <f t="shared" si="13"/>
        <v>0</v>
      </c>
      <c r="AR69" s="42" t="s">
        <v>44</v>
      </c>
      <c r="AS69" s="42">
        <f t="shared" si="5"/>
        <v>0</v>
      </c>
      <c r="AT69" s="42">
        <f t="shared" si="6"/>
        <v>0</v>
      </c>
      <c r="AU69" s="42">
        <f t="shared" si="7"/>
        <v>0</v>
      </c>
      <c r="AV69" s="42">
        <f t="shared" si="8"/>
        <v>0</v>
      </c>
      <c r="AW69" s="42">
        <f t="shared" si="9"/>
        <v>0</v>
      </c>
      <c r="AY69" s="43" t="s">
        <v>44</v>
      </c>
      <c r="AZ69" s="42">
        <f t="shared" si="27"/>
        <v>0</v>
      </c>
      <c r="BA69" s="42">
        <f t="shared" si="27"/>
        <v>0</v>
      </c>
      <c r="BB69" s="42">
        <f t="shared" si="27"/>
        <v>0</v>
      </c>
      <c r="BC69" s="42">
        <f t="shared" si="27"/>
        <v>0</v>
      </c>
      <c r="BD69" s="42">
        <f t="shared" si="27"/>
        <v>0</v>
      </c>
      <c r="BF69" s="47" t="s">
        <v>62</v>
      </c>
      <c r="BG69" s="44">
        <f>IF(AND($AP$69&gt;6,AZ69&gt;20000),AS69*Bases!$G$22,IF(AND($AP$69&gt;5,AZ69&gt;20000),AS69*Bases!$G$21,IF(AND($AP$69&gt;4,AZ69&gt;20000),AS69*Bases!$G$20,IF(AND($AP$69&gt;3,AZ69&gt;20000),AS69*Bases!$G$19,IF(AND($AP$69&gt;1,AZ69&gt;20000),AS69*Bases!$G$18,IF(AND($AP$69&gt;6,AZ69&gt;5000),AS69*Bases!$E$22,IF(AND($AP$69&gt;5,AZ69&gt;5000),AS69*Bases!$E$21,IF(AND($AP$69&gt;4,AZ69&gt;5000),AS69*Bases!$E$20,IF(AND($AP$69&gt;3,AZ69&gt;5000),AS69*Bases!$E$19,IF(AND($AP$69&gt;1,AZ69&gt;5000),AS69*Bases!$E$18,IF(AND($AP$69&gt;6,AZ69&lt;5000),AS69*Bases!$D$22,IF(AND($AP$69&gt;5,AZ69&lt;5000),AS69*Bases!$D$21,IF(AND($AP$69&gt;4,AZ69&lt;5000),AS69*Bases!$D$20,IF(AND($AP$69&gt;3,AZ69&lt;5000),AS69*Bases!$D$19,IF(AND($AP$69&gt;1,AZ69&lt;5000),AS69*Bases!$D$18,0)))))))))))))))</f>
        <v>0</v>
      </c>
      <c r="BH69" s="44">
        <f>IF(AND($AP$69&gt;6,BA69&gt;20000),AT69*Bases!$G$22,IF(AND($AP$69&gt;5,BA69&gt;20000),AT69*Bases!$G$21,IF(AND($AP$69&gt;4,BA69&gt;20000),AT69*Bases!$G$20,IF(AND($AP$69&gt;3,BA69&gt;20000),AT69*Bases!$G$19,IF(AND($AP$69&gt;1,BA69&gt;20000),AT69*Bases!$G$18,IF(AND($AP$69&gt;6,BA69&gt;5000),AT69*Bases!$E$22,IF(AND($AP$69&gt;5,BA69&gt;5000),AT69*Bases!$E$21,IF(AND($AP$69&gt;4,BA69&gt;5000),AT69*Bases!$E$20,IF(AND($AP$69&gt;3,BA69&gt;5000),AT69*Bases!$E$19,IF(AND($AP$69&gt;1,BA69&gt;5000),AT69*Bases!$E$18,IF(AND($AP$69&gt;6,BA69&lt;5000),AT69*Bases!$D$22,IF(AND($AP$69&gt;5,BA69&lt;5000),AT69*Bases!$D$21,IF(AND($AP$69&gt;4,BA69&lt;5000),AT69*Bases!$D$20,IF(AND($AP$69&gt;3,BA69&lt;5000),AT69*Bases!$D$19,IF(AND($AP$69&gt;1,BA69&lt;5000),AT69*Bases!$D$18,0)))))))))))))))</f>
        <v>0</v>
      </c>
      <c r="BI69" s="44">
        <f>IF(AND($AP$69&gt;6,BB69&gt;20000),AU69*Bases!$G$22,IF(AND($AP$69&gt;5,BB69&gt;20000),AU69*Bases!$G$21,IF(AND($AP$69&gt;4,BB69&gt;20000),AU69*Bases!$G$20,IF(AND($AP$69&gt;3,BB69&gt;20000),AU69*Bases!$G$19,IF(AND($AP$69&gt;1,BB69&gt;20000),AU69*Bases!$G$18,IF(AND($AP$69&gt;6,BB69&gt;5000),AU69*Bases!$E$22,IF(AND($AP$69&gt;5,BB69&gt;5000),AU69*Bases!$E$21,IF(AND($AP$69&gt;4,BB69&gt;5000),AU69*Bases!$E$20,IF(AND($AP$69&gt;3,BB69&gt;5000),AU69*Bases!$E$19,IF(AND($AP$69&gt;1,BB69&gt;5000),AU69*Bases!$E$18,IF(AND($AP$69&gt;6,BB69&lt;5000),AU69*Bases!$D$22,IF(AND($AP$69&gt;5,BB69&lt;5000),AU69*Bases!$D$21,IF(AND($AP$69&gt;4,BB69&lt;5000),AU69*Bases!$D$20,IF(AND($AP$69&gt;3,BB69&lt;5000),AU69*Bases!$D$19,IF(AND($AP$69&gt;1,BB69&lt;5000),AU69*Bases!$D$18,0)))))))))))))))</f>
        <v>0</v>
      </c>
      <c r="BJ69" s="44">
        <f>IF(AND($AP$69&gt;6,BC69&gt;20000),AV69*Bases!$G$22,IF(AND($AP$69&gt;5,BC69&gt;20000),AV69*Bases!$G$21,IF(AND($AP$69&gt;4,BC69&gt;20000),AV69*Bases!$G$20,IF(AND($AP$69&gt;3,BC69&gt;20000),AV69*Bases!$G$19,IF(AND($AP$69&gt;1,BC69&gt;20000),AV69*Bases!$G$18,IF(AND($AP$69&gt;6,BC69&gt;5000),AV69*Bases!$E$22,IF(AND($AP$69&gt;5,BC69&gt;5000),AV69*Bases!$E$21,IF(AND($AP$69&gt;4,BC69&gt;5000),AV69*Bases!$E$20,IF(AND($AP$69&gt;3,BC69&gt;5000),AV69*Bases!$E$19,IF(AND($AP$69&gt;1,BC69&gt;5000),AV69*Bases!$E$18,IF(AND($AP$69&gt;6,BC69&lt;5000),AV69*Bases!$D$22,IF(AND($AP$69&gt;5,BC69&lt;5000),AV69*Bases!$D$21,IF(AND($AP$69&gt;4,BC69&lt;5000),AV69*Bases!$D$20,IF(AND($AP$69&gt;3,BC69&lt;5000),AV69*Bases!$D$19,IF(AND($AP$69&gt;1,BC69&lt;5000),AV69*Bases!$D$18,0)))))))))))))))</f>
        <v>0</v>
      </c>
      <c r="BK69" s="44">
        <f>IF(AND($AP$69&gt;6,BD69&gt;20000),AW69*Bases!$G$22,IF(AND($AP$69&gt;5,BD69&gt;20000),AW69*Bases!$G$21,IF(AND($AP$69&gt;4,BD69&gt;20000),AW69*Bases!$G$20,IF(AND($AP$69&gt;3,BD69&gt;20000),AW69*Bases!$G$19,IF(AND($AP$69&gt;1,BD69&gt;20000),AW69*Bases!$G$18,IF(AND($AP$69&gt;6,BD69&gt;5000),AW69*Bases!$E$22,IF(AND($AP$69&gt;5,BD69&gt;5000),AW69*Bases!$E$21,IF(AND($AP$69&gt;4,BD69&gt;5000),AW69*Bases!$E$20,IF(AND($AP$69&gt;3,BD69&gt;5000),AW69*Bases!$E$19,IF(AND($AP$69&gt;1,BD69&gt;5000),AW69*Bases!$E$18,IF(AND($AP$69&gt;6,BD69&lt;5000),AW69*Bases!$D$22,IF(AND($AP$69&gt;5,BD69&lt;5000),AW69*Bases!$D$21,IF(AND($AP$69&gt;4,BD69&lt;5000),AW69*Bases!$D$20,IF(AND($AP$69&gt;3,BD69&lt;5000),AW69*Bases!$D$19,IF(AND($AP$69&gt;1,BD69&lt;5000),AW69*Bases!$D$18,0)))))))))))))))</f>
        <v>0</v>
      </c>
      <c r="BL69" s="44">
        <f t="shared" si="10"/>
        <v>0</v>
      </c>
      <c r="BM69" s="49"/>
      <c r="BN69" s="44">
        <f t="shared" si="15"/>
        <v>0</v>
      </c>
      <c r="BO69" s="44">
        <f t="shared" si="16"/>
        <v>0</v>
      </c>
      <c r="BP69" s="44">
        <f t="shared" si="17"/>
        <v>0</v>
      </c>
      <c r="BQ69" s="44">
        <f t="shared" si="18"/>
        <v>0</v>
      </c>
      <c r="BR69" s="44">
        <f t="shared" si="19"/>
        <v>0</v>
      </c>
      <c r="BS69" s="44">
        <f t="shared" si="20"/>
        <v>0</v>
      </c>
      <c r="BT69" s="44"/>
      <c r="BU69" s="44">
        <f t="shared" si="11"/>
        <v>0</v>
      </c>
      <c r="BV69" s="44">
        <f t="shared" si="12"/>
        <v>0</v>
      </c>
      <c r="BW69" s="45">
        <f t="shared" si="21"/>
        <v>0</v>
      </c>
      <c r="BX69" s="45"/>
      <c r="BY69" s="38">
        <f t="shared" si="22"/>
        <v>0</v>
      </c>
      <c r="BZ69" s="38">
        <f t="shared" si="23"/>
        <v>0</v>
      </c>
      <c r="CA69" s="44">
        <f t="shared" si="24"/>
        <v>0</v>
      </c>
    </row>
    <row r="70" spans="2:79" s="36" customFormat="1" ht="17.100000000000001" customHeight="1" x14ac:dyDescent="0.2">
      <c r="B70" s="167"/>
      <c r="C70" s="168"/>
      <c r="D70" s="169"/>
      <c r="E70" s="170"/>
      <c r="F70" s="171"/>
      <c r="G70" s="172"/>
      <c r="H70" s="137"/>
      <c r="I70" s="189">
        <f>IF(NdF!$C$10="Oui",BL70,0)</f>
        <v>0</v>
      </c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75"/>
      <c r="Z70" s="176"/>
      <c r="AA70" s="175"/>
      <c r="AB70" s="139"/>
      <c r="AC70" s="139"/>
      <c r="AD70" s="173"/>
      <c r="AE70" s="139"/>
      <c r="AF70" s="139"/>
      <c r="AG70" s="34">
        <f>IF(NdF!$C$10="Oui",BU70,BY70)</f>
        <v>0</v>
      </c>
      <c r="AH70" s="35"/>
      <c r="AJ70" s="37" t="s">
        <v>35</v>
      </c>
      <c r="AK70" s="36">
        <f t="shared" si="0"/>
        <v>0</v>
      </c>
      <c r="AL70" s="36">
        <f t="shared" si="1"/>
        <v>0</v>
      </c>
      <c r="AM70" s="36">
        <f t="shared" si="2"/>
        <v>0</v>
      </c>
      <c r="AN70" s="36">
        <f t="shared" si="3"/>
        <v>0</v>
      </c>
      <c r="AO70" s="36">
        <f t="shared" si="4"/>
        <v>0</v>
      </c>
      <c r="AP70" s="36">
        <f t="shared" si="13"/>
        <v>0</v>
      </c>
      <c r="AR70" s="36" t="s">
        <v>44</v>
      </c>
      <c r="AS70" s="36">
        <f t="shared" si="5"/>
        <v>0</v>
      </c>
      <c r="AT70" s="36">
        <f t="shared" si="6"/>
        <v>0</v>
      </c>
      <c r="AU70" s="36">
        <f t="shared" si="7"/>
        <v>0</v>
      </c>
      <c r="AV70" s="36">
        <f t="shared" si="8"/>
        <v>0</v>
      </c>
      <c r="AW70" s="36">
        <f t="shared" si="9"/>
        <v>0</v>
      </c>
      <c r="AY70" s="37" t="s">
        <v>44</v>
      </c>
      <c r="AZ70" s="36">
        <f t="shared" si="27"/>
        <v>0</v>
      </c>
      <c r="BA70" s="36">
        <f t="shared" si="27"/>
        <v>0</v>
      </c>
      <c r="BB70" s="36">
        <f t="shared" si="27"/>
        <v>0</v>
      </c>
      <c r="BC70" s="36">
        <f t="shared" si="27"/>
        <v>0</v>
      </c>
      <c r="BD70" s="36">
        <f t="shared" si="27"/>
        <v>0</v>
      </c>
      <c r="BF70" s="46" t="s">
        <v>62</v>
      </c>
      <c r="BG70" s="38">
        <f>IF(AND($AP$70&gt;6,AZ70&gt;20000),AS70*Bases!$G$22,IF(AND($AP$70&gt;5,AZ70&gt;20000),AS70*Bases!$G$21,IF(AND($AP$70&gt;4,AZ70&gt;20000),AS70*Bases!$G$20,IF(AND($AP$70&gt;3,AZ70&gt;20000),AS70*Bases!$G$19,IF(AND($AP$70&gt;1,AZ70&gt;20000),AS70*Bases!$G$18,IF(AND($AP$70&gt;6,AZ70&gt;5000),AS70*Bases!$E$22,IF(AND($AP$70&gt;5,AZ70&gt;5000),AS70*Bases!$E$21,IF(AND($AP$70&gt;4,AZ70&gt;5000),AS70*Bases!$E$20,IF(AND($AP$70&gt;3,AZ70&gt;5000),AS70*Bases!$E$19,IF(AND($AP$70&gt;1,AZ70&gt;5000),AS70*Bases!$E$18,IF(AND($AP$70&gt;6,AZ70&lt;5000),AS70*Bases!$D$22,IF(AND($AP$70&gt;5,AZ70&lt;5000),AS70*Bases!$D$21,IF(AND($AP$70&gt;4,AZ70&lt;5000),AS70*Bases!$D$20,IF(AND($AP$70&gt;3,AZ70&lt;5000),AS70*Bases!$D$19,IF(AND($AP$70&gt;1,AZ70&lt;5000),AS70*Bases!$D$18,0)))))))))))))))</f>
        <v>0</v>
      </c>
      <c r="BH70" s="38">
        <f>IF(AND($AP$70&gt;6,BA70&gt;20000),AT70*Bases!$G$22,IF(AND($AP$70&gt;5,BA70&gt;20000),AT70*Bases!$G$21,IF(AND($AP$70&gt;4,BA70&gt;20000),AT70*Bases!$G$20,IF(AND($AP$70&gt;3,BA70&gt;20000),AT70*Bases!$G$19,IF(AND($AP$70&gt;1,BA70&gt;20000),AT70*Bases!$G$18,IF(AND($AP$70&gt;6,BA70&gt;5000),AT70*Bases!$E$22,IF(AND($AP$70&gt;5,BA70&gt;5000),AT70*Bases!$E$21,IF(AND($AP$70&gt;4,BA70&gt;5000),AT70*Bases!$E$20,IF(AND($AP$70&gt;3,BA70&gt;5000),AT70*Bases!$E$19,IF(AND($AP$70&gt;1,BA70&gt;5000),AT70*Bases!$E$18,IF(AND($AP$70&gt;6,BA70&lt;5000),AT70*Bases!$D$22,IF(AND($AP$70&gt;5,BA70&lt;5000),AT70*Bases!$D$21,IF(AND($AP$70&gt;4,BA70&lt;5000),AT70*Bases!$D$20,IF(AND($AP$70&gt;3,BA70&lt;5000),AT70*Bases!$D$19,IF(AND($AP$70&gt;1,BA70&lt;5000),AT70*Bases!$D$18,0)))))))))))))))</f>
        <v>0</v>
      </c>
      <c r="BI70" s="38">
        <f>IF(AND($AP$70&gt;6,BB70&gt;20000),AU70*Bases!$G$22,IF(AND($AP$70&gt;5,BB70&gt;20000),AU70*Bases!$G$21,IF(AND($AP$70&gt;4,BB70&gt;20000),AU70*Bases!$G$20,IF(AND($AP$70&gt;3,BB70&gt;20000),AU70*Bases!$G$19,IF(AND($AP$70&gt;1,BB70&gt;20000),AU70*Bases!$G$18,IF(AND($AP$70&gt;6,BB70&gt;5000),AU70*Bases!$E$22,IF(AND($AP$70&gt;5,BB70&gt;5000),AU70*Bases!$E$21,IF(AND($AP$70&gt;4,BB70&gt;5000),AU70*Bases!$E$20,IF(AND($AP$70&gt;3,BB70&gt;5000),AU70*Bases!$E$19,IF(AND($AP$70&gt;1,BB70&gt;5000),AU70*Bases!$E$18,IF(AND($AP$70&gt;6,BB70&lt;5000),AU70*Bases!$D$22,IF(AND($AP$70&gt;5,BB70&lt;5000),AU70*Bases!$D$21,IF(AND($AP$70&gt;4,BB70&lt;5000),AU70*Bases!$D$20,IF(AND($AP$70&gt;3,BB70&lt;5000),AU70*Bases!$D$19,IF(AND($AP$70&gt;1,BB70&lt;5000),AU70*Bases!$D$18,0)))))))))))))))</f>
        <v>0</v>
      </c>
      <c r="BJ70" s="38">
        <f>IF(AND($AP$70&gt;6,BC70&gt;20000),AV70*Bases!$G$22,IF(AND($AP$70&gt;5,BC70&gt;20000),AV70*Bases!$G$21,IF(AND($AP$70&gt;4,BC70&gt;20000),AV70*Bases!$G$20,IF(AND($AP$70&gt;3,BC70&gt;20000),AV70*Bases!$G$19,IF(AND($AP$70&gt;1,BC70&gt;20000),AV70*Bases!$G$18,IF(AND($AP$70&gt;6,BC70&gt;5000),AV70*Bases!$E$22,IF(AND($AP$70&gt;5,BC70&gt;5000),AV70*Bases!$E$21,IF(AND($AP$70&gt;4,BC70&gt;5000),AV70*Bases!$E$20,IF(AND($AP$70&gt;3,BC70&gt;5000),AV70*Bases!$E$19,IF(AND($AP$70&gt;1,BC70&gt;5000),AV70*Bases!$E$18,IF(AND($AP$70&gt;6,BC70&lt;5000),AV70*Bases!$D$22,IF(AND($AP$70&gt;5,BC70&lt;5000),AV70*Bases!$D$21,IF(AND($AP$70&gt;4,BC70&lt;5000),AV70*Bases!$D$20,IF(AND($AP$70&gt;3,BC70&lt;5000),AV70*Bases!$D$19,IF(AND($AP$70&gt;1,BC70&lt;5000),AV70*Bases!$D$18,0)))))))))))))))</f>
        <v>0</v>
      </c>
      <c r="BK70" s="38">
        <f>IF(AND($AP$70&gt;6,BD70&gt;20000),AW70*Bases!$G$22,IF(AND($AP$70&gt;5,BD70&gt;20000),AW70*Bases!$G$21,IF(AND($AP$70&gt;4,BD70&gt;20000),AW70*Bases!$G$20,IF(AND($AP$70&gt;3,BD70&gt;20000),AW70*Bases!$G$19,IF(AND($AP$70&gt;1,BD70&gt;20000),AW70*Bases!$G$18,IF(AND($AP$70&gt;6,BD70&gt;5000),AW70*Bases!$E$22,IF(AND($AP$70&gt;5,BD70&gt;5000),AW70*Bases!$E$21,IF(AND($AP$70&gt;4,BD70&gt;5000),AW70*Bases!$E$20,IF(AND($AP$70&gt;3,BD70&gt;5000),AW70*Bases!$E$19,IF(AND($AP$70&gt;1,BD70&gt;5000),AW70*Bases!$E$18,IF(AND($AP$70&gt;6,BD70&lt;5000),AW70*Bases!$D$22,IF(AND($AP$70&gt;5,BD70&lt;5000),AW70*Bases!$D$21,IF(AND($AP$70&gt;4,BD70&lt;5000),AW70*Bases!$D$20,IF(AND($AP$70&gt;3,BD70&lt;5000),AW70*Bases!$D$19,IF(AND($AP$70&gt;1,BD70&lt;5000),AW70*Bases!$D$18,0)))))))))))))))</f>
        <v>0</v>
      </c>
      <c r="BL70" s="38">
        <f t="shared" si="10"/>
        <v>0</v>
      </c>
      <c r="BM70" s="48"/>
      <c r="BN70" s="38">
        <f t="shared" si="15"/>
        <v>0</v>
      </c>
      <c r="BO70" s="38">
        <f t="shared" si="16"/>
        <v>0</v>
      </c>
      <c r="BP70" s="38">
        <f t="shared" si="17"/>
        <v>0</v>
      </c>
      <c r="BQ70" s="38">
        <f t="shared" si="18"/>
        <v>0</v>
      </c>
      <c r="BR70" s="38">
        <f t="shared" si="19"/>
        <v>0</v>
      </c>
      <c r="BS70" s="38">
        <f t="shared" si="20"/>
        <v>0</v>
      </c>
      <c r="BT70" s="38"/>
      <c r="BU70" s="38">
        <f t="shared" si="11"/>
        <v>0</v>
      </c>
      <c r="BV70" s="38">
        <f t="shared" si="12"/>
        <v>0</v>
      </c>
      <c r="BW70" s="39">
        <f t="shared" si="21"/>
        <v>0</v>
      </c>
      <c r="BX70" s="39"/>
      <c r="BY70" s="38">
        <f t="shared" si="22"/>
        <v>0</v>
      </c>
      <c r="BZ70" s="38">
        <f t="shared" si="23"/>
        <v>0</v>
      </c>
      <c r="CA70" s="38">
        <f t="shared" si="24"/>
        <v>0</v>
      </c>
    </row>
    <row r="71" spans="2:79" s="42" customFormat="1" ht="17.100000000000001" customHeight="1" x14ac:dyDescent="0.2">
      <c r="B71" s="159"/>
      <c r="C71" s="160"/>
      <c r="D71" s="161"/>
      <c r="E71" s="162"/>
      <c r="F71" s="163"/>
      <c r="G71" s="164"/>
      <c r="H71" s="147"/>
      <c r="I71" s="190">
        <f>IF(NdF!$C$10="Oui",BL71,0)</f>
        <v>0</v>
      </c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77"/>
      <c r="Z71" s="178"/>
      <c r="AA71" s="177"/>
      <c r="AB71" s="165"/>
      <c r="AC71" s="165"/>
      <c r="AD71" s="166"/>
      <c r="AE71" s="165"/>
      <c r="AF71" s="165"/>
      <c r="AG71" s="40">
        <f>IF(NdF!$C$10="Oui",BU71,BY71)</f>
        <v>0</v>
      </c>
      <c r="AH71" s="41"/>
      <c r="AJ71" s="43" t="s">
        <v>35</v>
      </c>
      <c r="AK71" s="42">
        <f t="shared" si="0"/>
        <v>0</v>
      </c>
      <c r="AL71" s="42">
        <f t="shared" si="1"/>
        <v>0</v>
      </c>
      <c r="AM71" s="42">
        <f t="shared" si="2"/>
        <v>0</v>
      </c>
      <c r="AN71" s="42">
        <f t="shared" si="3"/>
        <v>0</v>
      </c>
      <c r="AO71" s="42">
        <f t="shared" si="4"/>
        <v>0</v>
      </c>
      <c r="AP71" s="42">
        <f t="shared" si="13"/>
        <v>0</v>
      </c>
      <c r="AR71" s="42" t="s">
        <v>44</v>
      </c>
      <c r="AS71" s="42">
        <f t="shared" si="5"/>
        <v>0</v>
      </c>
      <c r="AT71" s="42">
        <f t="shared" si="6"/>
        <v>0</v>
      </c>
      <c r="AU71" s="42">
        <f t="shared" si="7"/>
        <v>0</v>
      </c>
      <c r="AV71" s="42">
        <f t="shared" si="8"/>
        <v>0</v>
      </c>
      <c r="AW71" s="42">
        <f t="shared" si="9"/>
        <v>0</v>
      </c>
      <c r="AY71" s="43" t="s">
        <v>44</v>
      </c>
      <c r="AZ71" s="42">
        <f t="shared" si="27"/>
        <v>0</v>
      </c>
      <c r="BA71" s="42">
        <f t="shared" si="27"/>
        <v>0</v>
      </c>
      <c r="BB71" s="42">
        <f t="shared" si="27"/>
        <v>0</v>
      </c>
      <c r="BC71" s="42">
        <f t="shared" si="27"/>
        <v>0</v>
      </c>
      <c r="BD71" s="42">
        <f t="shared" si="27"/>
        <v>0</v>
      </c>
      <c r="BF71" s="47" t="s">
        <v>62</v>
      </c>
      <c r="BG71" s="44">
        <f>IF(AND($AP$71&gt;6,AZ71&gt;20000),AS71*Bases!$G$22,IF(AND($AP$71&gt;5,AZ71&gt;20000),AS71*Bases!$G$21,IF(AND($AP$71&gt;4,AZ71&gt;20000),AS71*Bases!$G$20,IF(AND($AP$71&gt;3,AZ71&gt;20000),AS71*Bases!$G$19,IF(AND($AP$71&gt;1,AZ71&gt;20000),AS71*Bases!$G$18,IF(AND($AP$71&gt;6,AZ71&gt;5000),AS71*Bases!$E$22,IF(AND($AP$71&gt;5,AZ71&gt;5000),AS71*Bases!$E$21,IF(AND($AP$71&gt;4,AZ71&gt;5000),AS71*Bases!$E$20,IF(AND($AP$71&gt;3,AZ71&gt;5000),AS71*Bases!$E$19,IF(AND($AP$71&gt;1,AZ71&gt;5000),AS71*Bases!$E$18,IF(AND($AP$71&gt;6,AZ71&lt;5000),AS71*Bases!$D$22,IF(AND($AP$71&gt;5,AZ71&lt;5000),AS71*Bases!$D$21,IF(AND($AP$71&gt;4,AZ71&lt;5000),AS71*Bases!$D$20,IF(AND($AP$71&gt;3,AZ71&lt;5000),AS71*Bases!$D$19,IF(AND($AP$71&gt;1,AZ71&lt;5000),AS71*Bases!$D$18,0)))))))))))))))</f>
        <v>0</v>
      </c>
      <c r="BH71" s="44">
        <f>IF(AND($AP$71&gt;6,BA71&gt;20000),AT71*Bases!$G$22,IF(AND($AP$71&gt;5,BA71&gt;20000),AT71*Bases!$G$21,IF(AND($AP$71&gt;4,BA71&gt;20000),AT71*Bases!$G$20,IF(AND($AP$71&gt;3,BA71&gt;20000),AT71*Bases!$G$19,IF(AND($AP$71&gt;1,BA71&gt;20000),AT71*Bases!$G$18,IF(AND($AP$71&gt;6,BA71&gt;5000),AT71*Bases!$E$22,IF(AND($AP$71&gt;5,BA71&gt;5000),AT71*Bases!$E$21,IF(AND($AP$71&gt;4,BA71&gt;5000),AT71*Bases!$E$20,IF(AND($AP$71&gt;3,BA71&gt;5000),AT71*Bases!$E$19,IF(AND($AP$71&gt;1,BA71&gt;5000),AT71*Bases!$E$18,IF(AND($AP$71&gt;6,BA71&lt;5000),AT71*Bases!$D$22,IF(AND($AP$71&gt;5,BA71&lt;5000),AT71*Bases!$D$21,IF(AND($AP$71&gt;4,BA71&lt;5000),AT71*Bases!$D$20,IF(AND($AP$71&gt;3,BA71&lt;5000),AT71*Bases!$D$19,IF(AND($AP$71&gt;1,BA71&lt;5000),AT71*Bases!$D$18,0)))))))))))))))</f>
        <v>0</v>
      </c>
      <c r="BI71" s="44">
        <f>IF(AND($AP$71&gt;6,BB71&gt;20000),AU71*Bases!$G$22,IF(AND($AP$71&gt;5,BB71&gt;20000),AU71*Bases!$G$21,IF(AND($AP$71&gt;4,BB71&gt;20000),AU71*Bases!$G$20,IF(AND($AP$71&gt;3,BB71&gt;20000),AU71*Bases!$G$19,IF(AND($AP$71&gt;1,BB71&gt;20000),AU71*Bases!$G$18,IF(AND($AP$71&gt;6,BB71&gt;5000),AU71*Bases!$E$22,IF(AND($AP$71&gt;5,BB71&gt;5000),AU71*Bases!$E$21,IF(AND($AP$71&gt;4,BB71&gt;5000),AU71*Bases!$E$20,IF(AND($AP$71&gt;3,BB71&gt;5000),AU71*Bases!$E$19,IF(AND($AP$71&gt;1,BB71&gt;5000),AU71*Bases!$E$18,IF(AND($AP$71&gt;6,BB71&lt;5000),AU71*Bases!$D$22,IF(AND($AP$71&gt;5,BB71&lt;5000),AU71*Bases!$D$21,IF(AND($AP$71&gt;4,BB71&lt;5000),AU71*Bases!$D$20,IF(AND($AP$71&gt;3,BB71&lt;5000),AU71*Bases!$D$19,IF(AND($AP$71&gt;1,BB71&lt;5000),AU71*Bases!$D$18,0)))))))))))))))</f>
        <v>0</v>
      </c>
      <c r="BJ71" s="44">
        <f>IF(AND($AP$71&gt;6,BC71&gt;20000),AV71*Bases!$G$22,IF(AND($AP$71&gt;5,BC71&gt;20000),AV71*Bases!$G$21,IF(AND($AP$71&gt;4,BC71&gt;20000),AV71*Bases!$G$20,IF(AND($AP$71&gt;3,BC71&gt;20000),AV71*Bases!$G$19,IF(AND($AP$71&gt;1,BC71&gt;20000),AV71*Bases!$G$18,IF(AND($AP$71&gt;6,BC71&gt;5000),AV71*Bases!$E$22,IF(AND($AP$71&gt;5,BC71&gt;5000),AV71*Bases!$E$21,IF(AND($AP$71&gt;4,BC71&gt;5000),AV71*Bases!$E$20,IF(AND($AP$71&gt;3,BC71&gt;5000),AV71*Bases!$E$19,IF(AND($AP$71&gt;1,BC71&gt;5000),AV71*Bases!$E$18,IF(AND($AP$71&gt;6,BC71&lt;5000),AV71*Bases!$D$22,IF(AND($AP$71&gt;5,BC71&lt;5000),AV71*Bases!$D$21,IF(AND($AP$71&gt;4,BC71&lt;5000),AV71*Bases!$D$20,IF(AND($AP$71&gt;3,BC71&lt;5000),AV71*Bases!$D$19,IF(AND($AP$71&gt;1,BC71&lt;5000),AV71*Bases!$D$18,0)))))))))))))))</f>
        <v>0</v>
      </c>
      <c r="BK71" s="44">
        <f>IF(AND($AP$71&gt;6,BD71&gt;20000),AW71*Bases!$G$22,IF(AND($AP$71&gt;5,BD71&gt;20000),AW71*Bases!$G$21,IF(AND($AP$71&gt;4,BD71&gt;20000),AW71*Bases!$G$20,IF(AND($AP$71&gt;3,BD71&gt;20000),AW71*Bases!$G$19,IF(AND($AP$71&gt;1,BD71&gt;20000),AW71*Bases!$G$18,IF(AND($AP$71&gt;6,BD71&gt;5000),AW71*Bases!$E$22,IF(AND($AP$71&gt;5,BD71&gt;5000),AW71*Bases!$E$21,IF(AND($AP$71&gt;4,BD71&gt;5000),AW71*Bases!$E$20,IF(AND($AP$71&gt;3,BD71&gt;5000),AW71*Bases!$E$19,IF(AND($AP$71&gt;1,BD71&gt;5000),AW71*Bases!$E$18,IF(AND($AP$71&gt;6,BD71&lt;5000),AW71*Bases!$D$22,IF(AND($AP$71&gt;5,BD71&lt;5000),AW71*Bases!$D$21,IF(AND($AP$71&gt;4,BD71&lt;5000),AW71*Bases!$D$20,IF(AND($AP$71&gt;3,BD71&lt;5000),AW71*Bases!$D$19,IF(AND($AP$71&gt;1,BD71&lt;5000),AW71*Bases!$D$18,0)))))))))))))))</f>
        <v>0</v>
      </c>
      <c r="BL71" s="44">
        <f t="shared" si="10"/>
        <v>0</v>
      </c>
      <c r="BM71" s="49"/>
      <c r="BN71" s="44">
        <f t="shared" si="15"/>
        <v>0</v>
      </c>
      <c r="BO71" s="44">
        <f t="shared" si="16"/>
        <v>0</v>
      </c>
      <c r="BP71" s="44">
        <f t="shared" si="17"/>
        <v>0</v>
      </c>
      <c r="BQ71" s="44">
        <f t="shared" si="18"/>
        <v>0</v>
      </c>
      <c r="BR71" s="44">
        <f t="shared" si="19"/>
        <v>0</v>
      </c>
      <c r="BS71" s="44">
        <f t="shared" si="20"/>
        <v>0</v>
      </c>
      <c r="BT71" s="44"/>
      <c r="BU71" s="44">
        <f t="shared" si="11"/>
        <v>0</v>
      </c>
      <c r="BV71" s="44">
        <f t="shared" si="12"/>
        <v>0</v>
      </c>
      <c r="BW71" s="45">
        <f t="shared" si="21"/>
        <v>0</v>
      </c>
      <c r="BX71" s="45"/>
      <c r="BY71" s="38">
        <f t="shared" si="22"/>
        <v>0</v>
      </c>
      <c r="BZ71" s="38">
        <f t="shared" si="23"/>
        <v>0</v>
      </c>
      <c r="CA71" s="44">
        <f t="shared" si="24"/>
        <v>0</v>
      </c>
    </row>
    <row r="72" spans="2:79" s="36" customFormat="1" ht="17.100000000000001" customHeight="1" x14ac:dyDescent="0.2">
      <c r="B72" s="167"/>
      <c r="C72" s="168"/>
      <c r="D72" s="169"/>
      <c r="E72" s="170"/>
      <c r="F72" s="171"/>
      <c r="G72" s="172"/>
      <c r="H72" s="137"/>
      <c r="I72" s="189">
        <f>IF(NdF!$C$10="Oui",BL72,0)</f>
        <v>0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56"/>
      <c r="AA72" s="139"/>
      <c r="AB72" s="139"/>
      <c r="AC72" s="139"/>
      <c r="AD72" s="173"/>
      <c r="AE72" s="139"/>
      <c r="AF72" s="139"/>
      <c r="AG72" s="34">
        <f>IF(NdF!$C$10="Oui",BU72,BY72)</f>
        <v>0</v>
      </c>
      <c r="AH72" s="35"/>
      <c r="AJ72" s="37" t="s">
        <v>35</v>
      </c>
      <c r="AK72" s="36">
        <f t="shared" si="0"/>
        <v>0</v>
      </c>
      <c r="AL72" s="36">
        <f t="shared" si="1"/>
        <v>0</v>
      </c>
      <c r="AM72" s="36">
        <f t="shared" si="2"/>
        <v>0</v>
      </c>
      <c r="AN72" s="36">
        <f t="shared" si="3"/>
        <v>0</v>
      </c>
      <c r="AO72" s="36">
        <f t="shared" si="4"/>
        <v>0</v>
      </c>
      <c r="AP72" s="36">
        <f t="shared" si="13"/>
        <v>0</v>
      </c>
      <c r="AR72" s="36" t="s">
        <v>44</v>
      </c>
      <c r="AS72" s="36">
        <f t="shared" si="5"/>
        <v>0</v>
      </c>
      <c r="AT72" s="36">
        <f t="shared" si="6"/>
        <v>0</v>
      </c>
      <c r="AU72" s="36">
        <f t="shared" si="7"/>
        <v>0</v>
      </c>
      <c r="AV72" s="36">
        <f t="shared" si="8"/>
        <v>0</v>
      </c>
      <c r="AW72" s="36">
        <f t="shared" si="9"/>
        <v>0</v>
      </c>
      <c r="AY72" s="37" t="s">
        <v>44</v>
      </c>
      <c r="AZ72" s="36">
        <f t="shared" si="27"/>
        <v>0</v>
      </c>
      <c r="BA72" s="36">
        <f t="shared" si="27"/>
        <v>0</v>
      </c>
      <c r="BB72" s="36">
        <f t="shared" si="27"/>
        <v>0</v>
      </c>
      <c r="BC72" s="36">
        <f t="shared" si="27"/>
        <v>0</v>
      </c>
      <c r="BD72" s="36">
        <f t="shared" si="27"/>
        <v>0</v>
      </c>
      <c r="BF72" s="46" t="s">
        <v>62</v>
      </c>
      <c r="BG72" s="38">
        <f>IF(AND($AP$72&gt;6,AZ72&gt;20000),AS72*Bases!$G$22,IF(AND($AP$72&gt;5,AZ72&gt;20000),AS72*Bases!$G$21,IF(AND($AP$72&gt;4,AZ72&gt;20000),AS72*Bases!$G$20,IF(AND($AP$72&gt;3,AZ72&gt;20000),AS72*Bases!$G$19,IF(AND($AP$72&gt;1,AZ72&gt;20000),AS72*Bases!$G$18,IF(AND($AP$72&gt;6,AZ72&gt;5000),AS72*Bases!$E$22,IF(AND($AP$72&gt;5,AZ72&gt;5000),AS72*Bases!$E$21,IF(AND($AP$72&gt;4,AZ72&gt;5000),AS72*Bases!$E$20,IF(AND($AP$72&gt;3,AZ72&gt;5000),AS72*Bases!$E$19,IF(AND($AP$72&gt;1,AZ72&gt;5000),AS72*Bases!$E$18,IF(AND($AP$72&gt;6,AZ72&lt;5000),AS72*Bases!$D$22,IF(AND($AP$72&gt;5,AZ72&lt;5000),AS72*Bases!$D$21,IF(AND($AP$72&gt;4,AZ72&lt;5000),AS72*Bases!$D$20,IF(AND($AP$72&gt;3,AZ72&lt;5000),AS72*Bases!$D$19,IF(AND($AP$72&gt;1,AZ72&lt;5000),AS72*Bases!$D$18,0)))))))))))))))</f>
        <v>0</v>
      </c>
      <c r="BH72" s="38">
        <f>IF(AND($AP$72&gt;6,BA72&gt;20000),AT72*Bases!$G$22,IF(AND($AP$72&gt;5,BA72&gt;20000),AT72*Bases!$G$21,IF(AND($AP$72&gt;4,BA72&gt;20000),AT72*Bases!$G$20,IF(AND($AP$72&gt;3,BA72&gt;20000),AT72*Bases!$G$19,IF(AND($AP$72&gt;1,BA72&gt;20000),AT72*Bases!$G$18,IF(AND($AP$72&gt;6,BA72&gt;5000),AT72*Bases!$E$22,IF(AND($AP$72&gt;5,BA72&gt;5000),AT72*Bases!$E$21,IF(AND($AP$72&gt;4,BA72&gt;5000),AT72*Bases!$E$20,IF(AND($AP$72&gt;3,BA72&gt;5000),AT72*Bases!$E$19,IF(AND($AP$72&gt;1,BA72&gt;5000),AT72*Bases!$E$18,IF(AND($AP$72&gt;6,BA72&lt;5000),AT72*Bases!$D$22,IF(AND($AP$72&gt;5,BA72&lt;5000),AT72*Bases!$D$21,IF(AND($AP$72&gt;4,BA72&lt;5000),AT72*Bases!$D$20,IF(AND($AP$72&gt;3,BA72&lt;5000),AT72*Bases!$D$19,IF(AND($AP$72&gt;1,BA72&lt;5000),AT72*Bases!$D$18,0)))))))))))))))</f>
        <v>0</v>
      </c>
      <c r="BI72" s="38">
        <f>IF(AND($AP$72&gt;6,BB72&gt;20000),AU72*Bases!$G$22,IF(AND($AP$72&gt;5,BB72&gt;20000),AU72*Bases!$G$21,IF(AND($AP$72&gt;4,BB72&gt;20000),AU72*Bases!$G$20,IF(AND($AP$72&gt;3,BB72&gt;20000),AU72*Bases!$G$19,IF(AND($AP$72&gt;1,BB72&gt;20000),AU72*Bases!$G$18,IF(AND($AP$72&gt;6,BB72&gt;5000),AU72*Bases!$E$22,IF(AND($AP$72&gt;5,BB72&gt;5000),AU72*Bases!$E$21,IF(AND($AP$72&gt;4,BB72&gt;5000),AU72*Bases!$E$20,IF(AND($AP$72&gt;3,BB72&gt;5000),AU72*Bases!$E$19,IF(AND($AP$72&gt;1,BB72&gt;5000),AU72*Bases!$E$18,IF(AND($AP$72&gt;6,BB72&lt;5000),AU72*Bases!$D$22,IF(AND($AP$72&gt;5,BB72&lt;5000),AU72*Bases!$D$21,IF(AND($AP$72&gt;4,BB72&lt;5000),AU72*Bases!$D$20,IF(AND($AP$72&gt;3,BB72&lt;5000),AU72*Bases!$D$19,IF(AND($AP$72&gt;1,BB72&lt;5000),AU72*Bases!$D$18,0)))))))))))))))</f>
        <v>0</v>
      </c>
      <c r="BJ72" s="38">
        <f>IF(AND($AP$72&gt;6,BC72&gt;20000),AV72*Bases!$G$22,IF(AND($AP$72&gt;5,BC72&gt;20000),AV72*Bases!$G$21,IF(AND($AP$72&gt;4,BC72&gt;20000),AV72*Bases!$G$20,IF(AND($AP$72&gt;3,BC72&gt;20000),AV72*Bases!$G$19,IF(AND($AP$72&gt;1,BC72&gt;20000),AV72*Bases!$G$18,IF(AND($AP$72&gt;6,BC72&gt;5000),AV72*Bases!$E$22,IF(AND($AP$72&gt;5,BC72&gt;5000),AV72*Bases!$E$21,IF(AND($AP$72&gt;4,BC72&gt;5000),AV72*Bases!$E$20,IF(AND($AP$72&gt;3,BC72&gt;5000),AV72*Bases!$E$19,IF(AND($AP$72&gt;1,BC72&gt;5000),AV72*Bases!$E$18,IF(AND($AP$72&gt;6,BC72&lt;5000),AV72*Bases!$D$22,IF(AND($AP$72&gt;5,BC72&lt;5000),AV72*Bases!$D$21,IF(AND($AP$72&gt;4,BC72&lt;5000),AV72*Bases!$D$20,IF(AND($AP$72&gt;3,BC72&lt;5000),AV72*Bases!$D$19,IF(AND($AP$72&gt;1,BC72&lt;5000),AV72*Bases!$D$18,0)))))))))))))))</f>
        <v>0</v>
      </c>
      <c r="BK72" s="38">
        <f>IF(AND($AP$72&gt;6,BD72&gt;20000),AW72*Bases!$G$22,IF(AND($AP$72&gt;5,BD72&gt;20000),AW72*Bases!$G$21,IF(AND($AP$72&gt;4,BD72&gt;20000),AW72*Bases!$G$20,IF(AND($AP$72&gt;3,BD72&gt;20000),AW72*Bases!$G$19,IF(AND($AP$72&gt;1,BD72&gt;20000),AW72*Bases!$G$18,IF(AND($AP$72&gt;6,BD72&gt;5000),AW72*Bases!$E$22,IF(AND($AP$72&gt;5,BD72&gt;5000),AW72*Bases!$E$21,IF(AND($AP$72&gt;4,BD72&gt;5000),AW72*Bases!$E$20,IF(AND($AP$72&gt;3,BD72&gt;5000),AW72*Bases!$E$19,IF(AND($AP$72&gt;1,BD72&gt;5000),AW72*Bases!$E$18,IF(AND($AP$72&gt;6,BD72&lt;5000),AW72*Bases!$D$22,IF(AND($AP$72&gt;5,BD72&lt;5000),AW72*Bases!$D$21,IF(AND($AP$72&gt;4,BD72&lt;5000),AW72*Bases!$D$20,IF(AND($AP$72&gt;3,BD72&lt;5000),AW72*Bases!$D$19,IF(AND($AP$72&gt;1,BD72&lt;5000),AW72*Bases!$D$18,0)))))))))))))))</f>
        <v>0</v>
      </c>
      <c r="BL72" s="38">
        <f t="shared" si="10"/>
        <v>0</v>
      </c>
      <c r="BM72" s="48"/>
      <c r="BN72" s="38">
        <f t="shared" si="15"/>
        <v>0</v>
      </c>
      <c r="BO72" s="38">
        <f t="shared" si="16"/>
        <v>0</v>
      </c>
      <c r="BP72" s="38">
        <f t="shared" si="17"/>
        <v>0</v>
      </c>
      <c r="BQ72" s="38">
        <f t="shared" si="18"/>
        <v>0</v>
      </c>
      <c r="BR72" s="38">
        <f t="shared" si="19"/>
        <v>0</v>
      </c>
      <c r="BS72" s="38">
        <f t="shared" si="20"/>
        <v>0</v>
      </c>
      <c r="BT72" s="38"/>
      <c r="BU72" s="38">
        <f t="shared" si="11"/>
        <v>0</v>
      </c>
      <c r="BV72" s="38">
        <f t="shared" si="12"/>
        <v>0</v>
      </c>
      <c r="BW72" s="39">
        <f t="shared" si="21"/>
        <v>0</v>
      </c>
      <c r="BX72" s="39"/>
      <c r="BY72" s="38">
        <f t="shared" si="22"/>
        <v>0</v>
      </c>
      <c r="BZ72" s="38">
        <f t="shared" si="23"/>
        <v>0</v>
      </c>
      <c r="CA72" s="38">
        <f t="shared" si="24"/>
        <v>0</v>
      </c>
    </row>
    <row r="73" spans="2:79" s="42" customFormat="1" ht="17.100000000000001" customHeight="1" thickBot="1" x14ac:dyDescent="0.25">
      <c r="B73" s="179"/>
      <c r="C73" s="180"/>
      <c r="D73" s="181"/>
      <c r="E73" s="182"/>
      <c r="F73" s="183"/>
      <c r="G73" s="184"/>
      <c r="H73" s="147"/>
      <c r="I73" s="190">
        <f>IF(NdF!$C$10="Oui",BL73,0)</f>
        <v>0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85"/>
      <c r="AB73" s="185"/>
      <c r="AC73" s="185"/>
      <c r="AD73" s="187"/>
      <c r="AE73" s="185"/>
      <c r="AF73" s="185"/>
      <c r="AG73" s="40">
        <f>IF(NdF!$C$10="Oui",BU73,BY73)</f>
        <v>0</v>
      </c>
      <c r="AH73" s="41"/>
      <c r="AJ73" s="43" t="s">
        <v>35</v>
      </c>
      <c r="AK73" s="42">
        <f t="shared" si="0"/>
        <v>0</v>
      </c>
      <c r="AL73" s="42">
        <f t="shared" si="1"/>
        <v>0</v>
      </c>
      <c r="AM73" s="42">
        <f t="shared" si="2"/>
        <v>0</v>
      </c>
      <c r="AN73" s="42">
        <f t="shared" si="3"/>
        <v>0</v>
      </c>
      <c r="AO73" s="42">
        <f t="shared" si="4"/>
        <v>0</v>
      </c>
      <c r="AP73" s="42">
        <f t="shared" si="13"/>
        <v>0</v>
      </c>
      <c r="AR73" s="42" t="s">
        <v>44</v>
      </c>
      <c r="AS73" s="42">
        <f t="shared" si="5"/>
        <v>0</v>
      </c>
      <c r="AT73" s="42">
        <f t="shared" si="6"/>
        <v>0</v>
      </c>
      <c r="AU73" s="42">
        <f t="shared" si="7"/>
        <v>0</v>
      </c>
      <c r="AV73" s="42">
        <f t="shared" si="8"/>
        <v>0</v>
      </c>
      <c r="AW73" s="42">
        <f t="shared" si="9"/>
        <v>0</v>
      </c>
      <c r="AY73" s="43" t="s">
        <v>44</v>
      </c>
      <c r="AZ73" s="42">
        <f t="shared" si="27"/>
        <v>0</v>
      </c>
      <c r="BA73" s="42">
        <f t="shared" si="27"/>
        <v>0</v>
      </c>
      <c r="BB73" s="42">
        <f t="shared" si="27"/>
        <v>0</v>
      </c>
      <c r="BC73" s="42">
        <f t="shared" si="27"/>
        <v>0</v>
      </c>
      <c r="BD73" s="42">
        <f t="shared" si="27"/>
        <v>0</v>
      </c>
      <c r="BF73" s="47" t="s">
        <v>62</v>
      </c>
      <c r="BG73" s="44">
        <f>IF(AND($AP$73&gt;6,AZ73&gt;20000),AS73*Bases!$G$22,IF(AND($AP$73&gt;5,AZ73&gt;20000),AS73*Bases!$G$21,IF(AND($AP$73&gt;4,AZ73&gt;20000),AS73*Bases!$G$20,IF(AND($AP$73&gt;3,AZ73&gt;20000),AS73*Bases!$G$19,IF(AND($AP$73&gt;1,AZ73&gt;20000),AS73*Bases!$G$18,IF(AND($AP$73&gt;6,AZ73&gt;5000),AS73*Bases!$E$22,IF(AND($AP$73&gt;5,AZ73&gt;5000),AS73*Bases!$E$21,IF(AND($AP$73&gt;4,AZ73&gt;5000),AS73*Bases!$E$20,IF(AND($AP$73&gt;3,AZ73&gt;5000),AS73*Bases!$E$19,IF(AND($AP$73&gt;1,AZ73&gt;5000),AS73*Bases!$E$18,IF(AND($AP$73&gt;6,AZ73&lt;5000),AS73*Bases!$D$22,IF(AND($AP$73&gt;5,AZ73&lt;5000),AS73*Bases!$D$21,IF(AND($AP$73&gt;4,AZ73&lt;5000),AS73*Bases!$D$20,IF(AND($AP$73&gt;3,AZ73&lt;5000),AS73*Bases!$D$19,IF(AND($AP$73&gt;1,AZ73&lt;5000),AS73*Bases!$D$18,0)))))))))))))))</f>
        <v>0</v>
      </c>
      <c r="BH73" s="44">
        <f>IF(AND($AP$73&gt;6,BA73&gt;20000),AT73*Bases!$G$22,IF(AND($AP$73&gt;5,BA73&gt;20000),AT73*Bases!$G$21,IF(AND($AP$73&gt;4,BA73&gt;20000),AT73*Bases!$G$20,IF(AND($AP$73&gt;3,BA73&gt;20000),AT73*Bases!$G$19,IF(AND($AP$73&gt;1,BA73&gt;20000),AT73*Bases!$G$18,IF(AND($AP$73&gt;6,BA73&gt;5000),AT73*Bases!$E$22,IF(AND($AP$73&gt;5,BA73&gt;5000),AT73*Bases!$E$21,IF(AND($AP$73&gt;4,BA73&gt;5000),AT73*Bases!$E$20,IF(AND($AP$73&gt;3,BA73&gt;5000),AT73*Bases!$E$19,IF(AND($AP$73&gt;1,BA73&gt;5000),AT73*Bases!$E$18,IF(AND($AP$73&gt;6,BA73&lt;5000),AT73*Bases!$D$22,IF(AND($AP$73&gt;5,BA73&lt;5000),AT73*Bases!$D$21,IF(AND($AP$73&gt;4,BA73&lt;5000),AT73*Bases!$D$20,IF(AND($AP$73&gt;3,BA73&lt;5000),AT73*Bases!$D$19,IF(AND($AP$73&gt;1,BA73&lt;5000),AT73*Bases!$D$18,0)))))))))))))))</f>
        <v>0</v>
      </c>
      <c r="BI73" s="44">
        <f>IF(AND($AP$73&gt;6,BB73&gt;20000),AU73*Bases!$G$22,IF(AND($AP$73&gt;5,BB73&gt;20000),AU73*Bases!$G$21,IF(AND($AP$73&gt;4,BB73&gt;20000),AU73*Bases!$G$20,IF(AND($AP$73&gt;3,BB73&gt;20000),AU73*Bases!$G$19,IF(AND($AP$73&gt;1,BB73&gt;20000),AU73*Bases!$G$18,IF(AND($AP$73&gt;6,BB73&gt;5000),AU73*Bases!$E$22,IF(AND($AP$73&gt;5,BB73&gt;5000),AU73*Bases!$E$21,IF(AND($AP$73&gt;4,BB73&gt;5000),AU73*Bases!$E$20,IF(AND($AP$73&gt;3,BB73&gt;5000),AU73*Bases!$E$19,IF(AND($AP$73&gt;1,BB73&gt;5000),AU73*Bases!$E$18,IF(AND($AP$73&gt;6,BB73&lt;5000),AU73*Bases!$D$22,IF(AND($AP$73&gt;5,BB73&lt;5000),AU73*Bases!$D$21,IF(AND($AP$73&gt;4,BB73&lt;5000),AU73*Bases!$D$20,IF(AND($AP$73&gt;3,BB73&lt;5000),AU73*Bases!$D$19,IF(AND($AP$73&gt;1,BB73&lt;5000),AU73*Bases!$D$18,0)))))))))))))))</f>
        <v>0</v>
      </c>
      <c r="BJ73" s="44">
        <f>IF(AND($AP$73&gt;6,BC73&gt;20000),AV73*Bases!$G$22,IF(AND($AP$73&gt;5,BC73&gt;20000),AV73*Bases!$G$21,IF(AND($AP$73&gt;4,BC73&gt;20000),AV73*Bases!$G$20,IF(AND($AP$73&gt;3,BC73&gt;20000),AV73*Bases!$G$19,IF(AND($AP$73&gt;1,BC73&gt;20000),AV73*Bases!$G$18,IF(AND($AP$73&gt;6,BC73&gt;5000),AV73*Bases!$E$22,IF(AND($AP$73&gt;5,BC73&gt;5000),AV73*Bases!$E$21,IF(AND($AP$73&gt;4,BC73&gt;5000),AV73*Bases!$E$20,IF(AND($AP$73&gt;3,BC73&gt;5000),AV73*Bases!$E$19,IF(AND($AP$73&gt;1,BC73&gt;5000),AV73*Bases!$E$18,IF(AND($AP$73&gt;6,BC73&lt;5000),AV73*Bases!$D$22,IF(AND($AP$73&gt;5,BC73&lt;5000),AV73*Bases!$D$21,IF(AND($AP$73&gt;4,BC73&lt;5000),AV73*Bases!$D$20,IF(AND($AP$73&gt;3,BC73&lt;5000),AV73*Bases!$D$19,IF(AND($AP$73&gt;1,BC73&lt;5000),AV73*Bases!$D$18,0)))))))))))))))</f>
        <v>0</v>
      </c>
      <c r="BK73" s="44">
        <f>IF(AND($AP$73&gt;6,BD73&gt;20000),AW73*Bases!$G$22,IF(AND($AP$73&gt;5,BD73&gt;20000),AW73*Bases!$G$21,IF(AND($AP$73&gt;4,BD73&gt;20000),AW73*Bases!$G$20,IF(AND($AP$73&gt;3,BD73&gt;20000),AW73*Bases!$G$19,IF(AND($AP$73&gt;1,BD73&gt;20000),AW73*Bases!$G$18,IF(AND($AP$73&gt;6,BD73&gt;5000),AW73*Bases!$E$22,IF(AND($AP$73&gt;5,BD73&gt;5000),AW73*Bases!$E$21,IF(AND($AP$73&gt;4,BD73&gt;5000),AW73*Bases!$E$20,IF(AND($AP$73&gt;3,BD73&gt;5000),AW73*Bases!$E$19,IF(AND($AP$73&gt;1,BD73&gt;5000),AW73*Bases!$E$18,IF(AND($AP$73&gt;6,BD73&lt;5000),AW73*Bases!$D$22,IF(AND($AP$73&gt;5,BD73&lt;5000),AW73*Bases!$D$21,IF(AND($AP$73&gt;4,BD73&lt;5000),AW73*Bases!$D$20,IF(AND($AP$73&gt;3,BD73&lt;5000),AW73*Bases!$D$19,IF(AND($AP$73&gt;1,BD73&lt;5000),AW73*Bases!$D$18,0)))))))))))))))</f>
        <v>0</v>
      </c>
      <c r="BL73" s="44">
        <f t="shared" si="10"/>
        <v>0</v>
      </c>
      <c r="BM73" s="49"/>
      <c r="BN73" s="44">
        <f t="shared" si="15"/>
        <v>0</v>
      </c>
      <c r="BO73" s="44">
        <f t="shared" si="16"/>
        <v>0</v>
      </c>
      <c r="BP73" s="44">
        <f t="shared" si="17"/>
        <v>0</v>
      </c>
      <c r="BQ73" s="44">
        <f t="shared" si="18"/>
        <v>0</v>
      </c>
      <c r="BR73" s="44">
        <f t="shared" si="19"/>
        <v>0</v>
      </c>
      <c r="BS73" s="44">
        <f t="shared" si="20"/>
        <v>0</v>
      </c>
      <c r="BT73" s="44"/>
      <c r="BU73" s="44">
        <f t="shared" si="11"/>
        <v>0</v>
      </c>
      <c r="BV73" s="44">
        <f t="shared" si="12"/>
        <v>0</v>
      </c>
      <c r="BW73" s="45">
        <f t="shared" si="21"/>
        <v>0</v>
      </c>
      <c r="BX73" s="45"/>
      <c r="BY73" s="38">
        <f t="shared" si="22"/>
        <v>0</v>
      </c>
      <c r="BZ73" s="38">
        <f t="shared" si="23"/>
        <v>0</v>
      </c>
      <c r="CA73" s="44">
        <f t="shared" si="24"/>
        <v>0</v>
      </c>
    </row>
    <row r="74" spans="2:79" ht="17.100000000000001" customHeight="1" thickTop="1" x14ac:dyDescent="0.2">
      <c r="D74" s="6"/>
      <c r="E74" s="19" t="s">
        <v>46</v>
      </c>
      <c r="F74" s="23"/>
      <c r="G74" s="32">
        <f>SUM(G14:G73)</f>
        <v>0</v>
      </c>
      <c r="H74" s="23"/>
      <c r="I74" s="31">
        <f>SUM(I14:I73)</f>
        <v>0</v>
      </c>
      <c r="J74" s="29">
        <f t="shared" ref="J74:AF74" si="28">SUM(J14:J73)</f>
        <v>0</v>
      </c>
      <c r="K74" s="29">
        <f t="shared" si="28"/>
        <v>0</v>
      </c>
      <c r="L74" s="29">
        <f t="shared" si="28"/>
        <v>0</v>
      </c>
      <c r="M74" s="29">
        <f t="shared" si="28"/>
        <v>0</v>
      </c>
      <c r="N74" s="29">
        <f t="shared" si="28"/>
        <v>0</v>
      </c>
      <c r="O74" s="29">
        <f t="shared" si="28"/>
        <v>0</v>
      </c>
      <c r="P74" s="29">
        <f t="shared" si="28"/>
        <v>0</v>
      </c>
      <c r="Q74" s="29">
        <f t="shared" si="28"/>
        <v>0</v>
      </c>
      <c r="R74" s="29">
        <f t="shared" si="28"/>
        <v>0</v>
      </c>
      <c r="S74" s="29">
        <f t="shared" si="28"/>
        <v>0</v>
      </c>
      <c r="T74" s="29">
        <f t="shared" si="28"/>
        <v>0</v>
      </c>
      <c r="U74" s="29">
        <f t="shared" si="28"/>
        <v>0</v>
      </c>
      <c r="V74" s="29">
        <f t="shared" si="28"/>
        <v>0</v>
      </c>
      <c r="W74" s="29">
        <f t="shared" si="28"/>
        <v>0</v>
      </c>
      <c r="X74" s="29">
        <f t="shared" si="28"/>
        <v>0</v>
      </c>
      <c r="Y74" s="29">
        <f t="shared" si="28"/>
        <v>0</v>
      </c>
      <c r="Z74" s="30">
        <f t="shared" si="28"/>
        <v>0</v>
      </c>
      <c r="AA74" s="30">
        <f t="shared" si="28"/>
        <v>0</v>
      </c>
      <c r="AB74" s="29">
        <f t="shared" si="28"/>
        <v>0</v>
      </c>
      <c r="AC74" s="29">
        <f t="shared" si="28"/>
        <v>0</v>
      </c>
      <c r="AD74" s="60"/>
      <c r="AE74" s="29">
        <f t="shared" si="28"/>
        <v>0</v>
      </c>
      <c r="AF74" s="29">
        <f t="shared" si="28"/>
        <v>0</v>
      </c>
      <c r="AG74" s="9">
        <f>IF(NdF!$C$10="Oui",I74+R74+T74+V74+W74+X74+Z74+AB74+AE74,J74+L74+M74+Q74+R74+T74+V74+W74+X74+Z74+AB74+AE74)</f>
        <v>0</v>
      </c>
      <c r="AH74" s="2"/>
    </row>
    <row r="75" spans="2:79" ht="17.100000000000001" customHeight="1" x14ac:dyDescent="0.2">
      <c r="D75" s="6"/>
      <c r="E75" s="17"/>
      <c r="F75" s="13"/>
      <c r="G75" s="14"/>
      <c r="H75" s="24"/>
      <c r="I75" s="24"/>
      <c r="J75" s="6"/>
      <c r="K75" s="6"/>
      <c r="L75" s="24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F75" s="7" t="s">
        <v>6</v>
      </c>
      <c r="AG75" s="11">
        <f>SUM(AG14:AG73)</f>
        <v>0</v>
      </c>
      <c r="AH75" s="2"/>
      <c r="AR75" s="50" t="s">
        <v>5</v>
      </c>
      <c r="AS75" s="51">
        <f>SUM(AS14:AS74)</f>
        <v>0</v>
      </c>
      <c r="AT75" s="51">
        <f t="shared" ref="AT75:AW75" si="29">SUM(AT14:AT74)</f>
        <v>0</v>
      </c>
      <c r="AU75" s="51">
        <f t="shared" si="29"/>
        <v>0</v>
      </c>
      <c r="AV75" s="51">
        <f t="shared" si="29"/>
        <v>0</v>
      </c>
      <c r="AW75" s="51">
        <f t="shared" si="29"/>
        <v>0</v>
      </c>
      <c r="AY75" s="207" t="s">
        <v>5</v>
      </c>
      <c r="AZ75" s="207">
        <f>AZ73</f>
        <v>0</v>
      </c>
      <c r="BA75" s="207">
        <f t="shared" ref="BA75:BD75" si="30">BA73</f>
        <v>0</v>
      </c>
      <c r="BB75" s="207">
        <f t="shared" si="30"/>
        <v>0</v>
      </c>
      <c r="BC75" s="207">
        <f t="shared" si="30"/>
        <v>0</v>
      </c>
      <c r="BD75" s="207">
        <f t="shared" si="30"/>
        <v>0</v>
      </c>
      <c r="BF75" s="52" t="s">
        <v>5</v>
      </c>
      <c r="BG75" s="53">
        <f>SUM(BG14:BG74)</f>
        <v>0</v>
      </c>
      <c r="BH75" s="53">
        <f t="shared" ref="BH75:BK75" si="31">SUM(BH14:BH74)</f>
        <v>0</v>
      </c>
      <c r="BI75" s="53">
        <f t="shared" si="31"/>
        <v>0</v>
      </c>
      <c r="BJ75" s="53">
        <f t="shared" si="31"/>
        <v>0</v>
      </c>
      <c r="BK75" s="53">
        <f t="shared" si="31"/>
        <v>0</v>
      </c>
      <c r="BM75" s="52" t="s">
        <v>5</v>
      </c>
      <c r="BN75" s="53">
        <f>SUM(BN14:BN74)</f>
        <v>0</v>
      </c>
      <c r="BO75" s="53">
        <f>SUM(BO14:BO74)</f>
        <v>0</v>
      </c>
      <c r="BP75" s="53">
        <f t="shared" ref="BP75:BS75" si="32">SUM(BP14:BP74)</f>
        <v>0</v>
      </c>
      <c r="BQ75" s="53">
        <f t="shared" si="32"/>
        <v>0</v>
      </c>
      <c r="BR75" s="53">
        <f t="shared" si="32"/>
        <v>0</v>
      </c>
      <c r="BS75" s="53">
        <f t="shared" si="32"/>
        <v>0</v>
      </c>
      <c r="BT75" s="52" t="s">
        <v>103</v>
      </c>
      <c r="BU75" s="53">
        <f>SUM(BU14:BU74)</f>
        <v>0</v>
      </c>
      <c r="BV75" s="53">
        <f t="shared" ref="BV75:CA75" si="33">SUM(BV14:BV74)</f>
        <v>0</v>
      </c>
      <c r="BW75" s="53">
        <f t="shared" si="33"/>
        <v>0</v>
      </c>
      <c r="BX75" s="53"/>
      <c r="BY75" s="53">
        <f t="shared" si="33"/>
        <v>0</v>
      </c>
      <c r="BZ75" s="53">
        <f t="shared" si="33"/>
        <v>0</v>
      </c>
      <c r="CA75" s="53">
        <f t="shared" si="33"/>
        <v>0</v>
      </c>
    </row>
    <row r="76" spans="2:79" ht="17.100000000000001" customHeight="1" thickBot="1" x14ac:dyDescent="0.25">
      <c r="B76" s="3"/>
      <c r="C76" s="191"/>
      <c r="D76" s="192"/>
      <c r="E76" s="193"/>
      <c r="F76" s="194"/>
      <c r="G76" s="15"/>
      <c r="H76" s="25"/>
      <c r="I76" s="25"/>
      <c r="J76" s="8"/>
      <c r="K76" s="8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26"/>
      <c r="X76" s="21"/>
      <c r="Y76" s="21"/>
      <c r="Z76" s="8"/>
      <c r="AA76" s="8"/>
      <c r="AF76" s="7" t="s">
        <v>7</v>
      </c>
      <c r="AG76" s="188"/>
      <c r="AH76" s="2"/>
    </row>
    <row r="77" spans="2:79" ht="17.100000000000001" customHeight="1" thickTop="1" thickBot="1" x14ac:dyDescent="0.3">
      <c r="C77" s="206" t="s">
        <v>97</v>
      </c>
      <c r="D77" s="196" t="s">
        <v>98</v>
      </c>
      <c r="E77" s="197" t="s">
        <v>99</v>
      </c>
      <c r="F77" s="198" t="s">
        <v>68</v>
      </c>
      <c r="G77" s="15"/>
      <c r="H77" s="8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2"/>
      <c r="X77" s="22"/>
      <c r="Y77" s="22"/>
      <c r="Z77" s="8"/>
      <c r="AA77" s="8"/>
      <c r="AF77" s="7" t="s">
        <v>45</v>
      </c>
      <c r="AG77" s="10">
        <f>(AG75-AG76)</f>
        <v>0</v>
      </c>
      <c r="AH77" s="2"/>
    </row>
    <row r="78" spans="2:79" ht="15.75" thickBot="1" x14ac:dyDescent="0.25">
      <c r="C78" s="195"/>
      <c r="D78" s="199">
        <f>NdF!K15</f>
        <v>6251</v>
      </c>
      <c r="E78" s="200" t="s">
        <v>124</v>
      </c>
      <c r="F78" s="201">
        <f>I74</f>
        <v>0</v>
      </c>
      <c r="W78" s="21"/>
      <c r="X78" s="21"/>
      <c r="Y78" s="21"/>
      <c r="Z78" s="21"/>
      <c r="AA78" s="21"/>
    </row>
    <row r="79" spans="2:79" ht="15.75" thickBot="1" x14ac:dyDescent="0.25">
      <c r="C79" s="202"/>
      <c r="D79" s="199">
        <f>NdF!K16</f>
        <v>6251</v>
      </c>
      <c r="E79" s="200" t="s">
        <v>125</v>
      </c>
      <c r="F79" s="201">
        <f>IF(NdF!$C$10="Oui",0,J74-K74+L74+M74-N74+O74-P74+Q74)</f>
        <v>0</v>
      </c>
    </row>
    <row r="80" spans="2:79" ht="15.75" thickBot="1" x14ac:dyDescent="0.25">
      <c r="C80" s="202"/>
      <c r="D80" s="199">
        <f>NdF!K17</f>
        <v>6251</v>
      </c>
      <c r="E80" s="200" t="s">
        <v>71</v>
      </c>
      <c r="F80" s="201">
        <f>R74-S74</f>
        <v>0</v>
      </c>
    </row>
    <row r="81" spans="3:6" ht="15.75" thickBot="1" x14ac:dyDescent="0.25">
      <c r="C81" s="202"/>
      <c r="D81" s="199">
        <f>NdF!K18</f>
        <v>6251</v>
      </c>
      <c r="E81" s="200" t="s">
        <v>72</v>
      </c>
      <c r="F81" s="201">
        <f>T74-U74</f>
        <v>0</v>
      </c>
    </row>
    <row r="82" spans="3:6" ht="15.75" thickBot="1" x14ac:dyDescent="0.25">
      <c r="C82" s="202"/>
      <c r="D82" s="199">
        <f>NdF!K19</f>
        <v>6251</v>
      </c>
      <c r="E82" s="200" t="s">
        <v>74</v>
      </c>
      <c r="F82" s="201">
        <f>V74</f>
        <v>0</v>
      </c>
    </row>
    <row r="83" spans="3:6" ht="15.75" thickBot="1" x14ac:dyDescent="0.25">
      <c r="C83" s="202"/>
      <c r="D83" s="199">
        <f>NdF!K20</f>
        <v>6251</v>
      </c>
      <c r="E83" s="200" t="s">
        <v>75</v>
      </c>
      <c r="F83" s="201">
        <f>W74</f>
        <v>0</v>
      </c>
    </row>
    <row r="84" spans="3:6" ht="15.75" thickBot="1" x14ac:dyDescent="0.25">
      <c r="C84" s="202"/>
      <c r="D84" s="199">
        <f>NdF!K21</f>
        <v>6251</v>
      </c>
      <c r="E84" s="200" t="s">
        <v>73</v>
      </c>
      <c r="F84" s="201">
        <f>X74-Y74</f>
        <v>0</v>
      </c>
    </row>
    <row r="85" spans="3:6" ht="15.75" thickBot="1" x14ac:dyDescent="0.25">
      <c r="C85" s="202"/>
      <c r="D85" s="199">
        <f>NdF!K22</f>
        <v>6251</v>
      </c>
      <c r="E85" s="200" t="s">
        <v>77</v>
      </c>
      <c r="F85" s="201">
        <f>Z74-AA74</f>
        <v>0</v>
      </c>
    </row>
    <row r="86" spans="3:6" ht="15.75" thickBot="1" x14ac:dyDescent="0.25">
      <c r="C86" s="202"/>
      <c r="D86" s="199">
        <f>NdF!K23</f>
        <v>626</v>
      </c>
      <c r="E86" s="200" t="s">
        <v>78</v>
      </c>
      <c r="F86" s="201">
        <f>AB74-AC74</f>
        <v>0</v>
      </c>
    </row>
    <row r="87" spans="3:6" ht="15.75" thickBot="1" x14ac:dyDescent="0.25">
      <c r="C87" s="202"/>
      <c r="D87" s="199" t="str">
        <f>NdF!K24</f>
        <v>XXXX</v>
      </c>
      <c r="E87" s="200" t="s">
        <v>123</v>
      </c>
      <c r="F87" s="201">
        <f>AE74-AF74</f>
        <v>0</v>
      </c>
    </row>
    <row r="88" spans="3:6" ht="15.75" thickBot="1" x14ac:dyDescent="0.25">
      <c r="C88" s="202"/>
      <c r="D88" s="199">
        <f>NdF!K25</f>
        <v>44566</v>
      </c>
      <c r="E88" s="200" t="s">
        <v>126</v>
      </c>
      <c r="F88" s="201">
        <f>Y74+AA74</f>
        <v>0</v>
      </c>
    </row>
    <row r="89" spans="3:6" ht="15.75" thickBot="1" x14ac:dyDescent="0.25">
      <c r="C89" s="202"/>
      <c r="D89" s="199">
        <f>NdF!K26</f>
        <v>44566</v>
      </c>
      <c r="E89" s="200" t="s">
        <v>127</v>
      </c>
      <c r="F89" s="201">
        <f>IF(NdF!$C$10="Oui",S74+U74+AC74+AF74,K74+N74+P74+S74+U74+AC74+AF74)</f>
        <v>0</v>
      </c>
    </row>
    <row r="90" spans="3:6" ht="15.75" thickBot="1" x14ac:dyDescent="0.25">
      <c r="C90" s="202"/>
      <c r="D90" s="203">
        <f>NdF!K27</f>
        <v>425</v>
      </c>
      <c r="E90" s="54" t="s">
        <v>100</v>
      </c>
      <c r="F90" s="55">
        <f>SUM(F78:F89)</f>
        <v>0</v>
      </c>
    </row>
    <row r="91" spans="3:6" ht="16.5" thickTop="1" thickBot="1" x14ac:dyDescent="0.25">
      <c r="C91" s="202"/>
      <c r="D91" s="204">
        <f>NdF!K28</f>
        <v>425</v>
      </c>
      <c r="E91" s="56" t="s">
        <v>117</v>
      </c>
      <c r="F91" s="57">
        <f>AG76</f>
        <v>0</v>
      </c>
    </row>
    <row r="92" spans="3:6" ht="16.5" thickTop="1" thickBot="1" x14ac:dyDescent="0.25">
      <c r="C92" s="202"/>
      <c r="D92" s="205"/>
      <c r="E92" s="58" t="s">
        <v>116</v>
      </c>
      <c r="F92" s="59">
        <f>F90-F91</f>
        <v>0</v>
      </c>
    </row>
    <row r="93" spans="3:6" ht="13.5" thickTop="1" x14ac:dyDescent="0.2"/>
  </sheetData>
  <sheetProtection password="DF81" sheet="1" objects="1" scenarios="1" selectLockedCells="1"/>
  <mergeCells count="46">
    <mergeCell ref="BN12:BR12"/>
    <mergeCell ref="R12:S12"/>
    <mergeCell ref="T12:U12"/>
    <mergeCell ref="V12:W12"/>
    <mergeCell ref="X12:Y12"/>
    <mergeCell ref="Z12:AA12"/>
    <mergeCell ref="AB12:AC12"/>
    <mergeCell ref="AD12:AF12"/>
    <mergeCell ref="AK12:AO12"/>
    <mergeCell ref="AR12:AW12"/>
    <mergeCell ref="AZ12:BD12"/>
    <mergeCell ref="BF12:BK12"/>
    <mergeCell ref="Q12:Q13"/>
    <mergeCell ref="G9:H9"/>
    <mergeCell ref="O9:P9"/>
    <mergeCell ref="R9:S9"/>
    <mergeCell ref="O10:P10"/>
    <mergeCell ref="J11:Q11"/>
    <mergeCell ref="H12:I12"/>
    <mergeCell ref="J12:K12"/>
    <mergeCell ref="L12:L13"/>
    <mergeCell ref="M12:N12"/>
    <mergeCell ref="O12:P12"/>
    <mergeCell ref="B12:B13"/>
    <mergeCell ref="C12:D12"/>
    <mergeCell ref="E12:E13"/>
    <mergeCell ref="F12:F13"/>
    <mergeCell ref="G12:G13"/>
    <mergeCell ref="Z7:AB7"/>
    <mergeCell ref="AF7:AG7"/>
    <mergeCell ref="D8:E8"/>
    <mergeCell ref="G8:H8"/>
    <mergeCell ref="W8:X8"/>
    <mergeCell ref="AF8:AG8"/>
    <mergeCell ref="W7:X7"/>
    <mergeCell ref="B6:C6"/>
    <mergeCell ref="D6:E6"/>
    <mergeCell ref="G6:H6"/>
    <mergeCell ref="D7:E7"/>
    <mergeCell ref="G7:H7"/>
    <mergeCell ref="AF1:AG1"/>
    <mergeCell ref="B2:AG3"/>
    <mergeCell ref="G4:H4"/>
    <mergeCell ref="B5:C5"/>
    <mergeCell ref="D5:E5"/>
    <mergeCell ref="G5:H5"/>
  </mergeCells>
  <dataValidations count="1">
    <dataValidation type="list" allowBlank="1" showInputMessage="1" showErrorMessage="1" sqref="H14:H73">
      <formula1>Véhicule</formula1>
    </dataValidation>
  </dataValidations>
  <printOptions horizontalCentered="1"/>
  <pageMargins left="0.78740157480314965" right="0.78740157480314965" top="0.51181102362204722" bottom="0.98425196850393704" header="0.51181102362204722" footer="0.51181102362204722"/>
  <pageSetup paperSize="9" scale="52" fitToWidth="2" fitToHeight="2" orientation="landscape" horizontalDpi="200" verticalDpi="200" r:id="rId1"/>
  <headerFooter alignWithMargins="0"/>
  <colBreaks count="1" manualBreakCount="1">
    <brk id="1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25</vt:i4>
      </vt:variant>
    </vt:vector>
  </HeadingPairs>
  <TitlesOfParts>
    <vt:vector size="39" baseType="lpstr">
      <vt:lpstr>NdF</vt:lpstr>
      <vt:lpstr>Bases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Forfait</vt:lpstr>
      <vt:lpstr>Août!Véhicule</vt:lpstr>
      <vt:lpstr>Avril!Véhicule</vt:lpstr>
      <vt:lpstr>Décembre!Véhicule</vt:lpstr>
      <vt:lpstr>Février!Véhicule</vt:lpstr>
      <vt:lpstr>Juillet!Véhicule</vt:lpstr>
      <vt:lpstr>Juin!Véhicule</vt:lpstr>
      <vt:lpstr>Mai!Véhicule</vt:lpstr>
      <vt:lpstr>Mars!Véhicule</vt:lpstr>
      <vt:lpstr>Novembre!Véhicule</vt:lpstr>
      <vt:lpstr>Octobre!Véhicule</vt:lpstr>
      <vt:lpstr>Septembre!Véhicule</vt:lpstr>
      <vt:lpstr>Véhicule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 de frais</dc:title>
  <dc:creator>Freddy</dc:creator>
  <cp:lastModifiedBy>Utilisateur Windows</cp:lastModifiedBy>
  <cp:lastPrinted>2014-01-29T15:02:55Z</cp:lastPrinted>
  <dcterms:created xsi:type="dcterms:W3CDTF">2000-10-27T00:30:29Z</dcterms:created>
  <dcterms:modified xsi:type="dcterms:W3CDTF">2020-01-23T15:59:12Z</dcterms:modified>
  <cp:category>outil note de frais 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